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180" windowHeight="10770" activeTab="0"/>
  </bookViews>
  <sheets>
    <sheet name="Титул" sheetId="1" r:id="rId1"/>
    <sheet name="1 курс" sheetId="2" r:id="rId2"/>
    <sheet name="2 курс" sheetId="3" r:id="rId3"/>
    <sheet name="3 курс" sheetId="4" r:id="rId4"/>
    <sheet name="4 курс" sheetId="5" r:id="rId5"/>
    <sheet name="1 курс ИА" sheetId="6" r:id="rId6"/>
    <sheet name="2 курс ИА" sheetId="7" r:id="rId7"/>
    <sheet name="3 курс ИА" sheetId="8" r:id="rId8"/>
    <sheet name="4 курс ИА" sheetId="9" r:id="rId9"/>
    <sheet name="Условные обозначения" sheetId="10" r:id="rId10"/>
    <sheet name="Экзамены" sheetId="11" r:id="rId11"/>
  </sheets>
  <definedNames>
    <definedName name="_xlnm.Print_Titles" localSheetId="1">'1 курс'!$5:$10</definedName>
    <definedName name="_xlnm.Print_Titles" localSheetId="5">'1 курс ИА'!$5:$10</definedName>
    <definedName name="_xlnm.Print_Titles" localSheetId="2">'2 курс'!$5:$10</definedName>
    <definedName name="_xlnm.Print_Titles" localSheetId="3">'3 курс'!$5:$10</definedName>
    <definedName name="_xlnm.Print_Titles" localSheetId="4">'4 курс'!$5:$10</definedName>
    <definedName name="_xlnm.Print_Area" localSheetId="1">'1 курс'!$A$1:$BG$83</definedName>
    <definedName name="_xlnm.Print_Area" localSheetId="2">'2 курс'!$A$1:$BH$87</definedName>
    <definedName name="_xlnm.Print_Area" localSheetId="6">'2 курс ИА'!$A$1:$BD$29</definedName>
    <definedName name="_xlnm.Print_Area" localSheetId="7">'3 курс ИА'!$A$1:$BD$20</definedName>
  </definedNames>
  <calcPr fullCalcOnLoad="1"/>
</workbook>
</file>

<file path=xl/sharedStrings.xml><?xml version="1.0" encoding="utf-8"?>
<sst xmlns="http://schemas.openxmlformats.org/spreadsheetml/2006/main" count="4338" uniqueCount="254">
  <si>
    <t>Индекс</t>
  </si>
  <si>
    <t>Физическая культура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</si>
  <si>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</si>
  <si>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</si>
  <si>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</si>
  <si>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</si>
  <si>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</si>
  <si>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</si>
  <si>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</si>
  <si>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</si>
  <si>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</si>
  <si>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</si>
  <si>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</si>
  <si>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Основы предпринимательства</t>
  </si>
  <si>
    <t>ПМ.00</t>
  </si>
  <si>
    <t>Профессиональные модули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</si>
  <si>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</si>
  <si>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</si>
  <si>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</si>
  <si>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обяз. уч.</t>
  </si>
  <si>
    <t xml:space="preserve">Курс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</si>
  <si>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</si>
  <si>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</si>
  <si>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</si>
  <si>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</si>
  <si>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</si>
  <si>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</si>
  <si>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</si>
  <si>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</si>
  <si>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</si>
  <si>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</si>
  <si>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</si>
  <si>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</si>
  <si>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15-21</t>
  </si>
  <si>
    <t>22-28</t>
  </si>
  <si>
    <t>23-29</t>
  </si>
  <si>
    <t>20-26</t>
  </si>
  <si>
    <t>Порядковые номера недель учебного года</t>
  </si>
  <si>
    <t>сам. 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</si>
  <si>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</si>
  <si>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</si>
  <si>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 xml:space="preserve">Всего часов в неделю </t>
  </si>
  <si>
    <t>18-24</t>
  </si>
  <si>
    <t>16-22</t>
  </si>
  <si>
    <t>Производственная практика (по профилю специальности)</t>
  </si>
  <si>
    <t>Учебная практика</t>
  </si>
  <si>
    <t xml:space="preserve">2 курс </t>
  </si>
  <si>
    <t>1. Календарный график</t>
  </si>
  <si>
    <t>1.1. Календарный график учебного процесса</t>
  </si>
  <si>
    <t>05-11</t>
  </si>
  <si>
    <t>12-18</t>
  </si>
  <si>
    <t>19-25</t>
  </si>
  <si>
    <t>02-08</t>
  </si>
  <si>
    <t>09-15</t>
  </si>
  <si>
    <t>11-17</t>
  </si>
  <si>
    <t>25-31</t>
  </si>
  <si>
    <t>06-12</t>
  </si>
  <si>
    <t>13-19</t>
  </si>
  <si>
    <t>01-07</t>
  </si>
  <si>
    <t>08-14</t>
  </si>
  <si>
    <t>Иностранный язык</t>
  </si>
  <si>
    <t>История</t>
  </si>
  <si>
    <t>Основы философии</t>
  </si>
  <si>
    <t>ОГСЭ.02</t>
  </si>
  <si>
    <t>ОГСЭ.03</t>
  </si>
  <si>
    <t>ОГСЭ.04</t>
  </si>
  <si>
    <t>ЕН.00</t>
  </si>
  <si>
    <t xml:space="preserve">Математический и общий естественнонаучный учебный цикл </t>
  </si>
  <si>
    <t>ЕН.01</t>
  </si>
  <si>
    <t>Математика</t>
  </si>
  <si>
    <t>ЕН.02</t>
  </si>
  <si>
    <t>Информационные технологии в профессиональной деятельности</t>
  </si>
  <si>
    <t>Общепрофессиональные  дисциплины</t>
  </si>
  <si>
    <t>Основы латинского языка с медицинской терминологией</t>
  </si>
  <si>
    <t>Анатомия и физиология человека</t>
  </si>
  <si>
    <t>Основы патологии</t>
  </si>
  <si>
    <t>Генетика человека с основами медицинской генетики</t>
  </si>
  <si>
    <t>Гигиена и экология человека</t>
  </si>
  <si>
    <t>Основы микробиологии и иммунологии</t>
  </si>
  <si>
    <t>Фармакология</t>
  </si>
  <si>
    <t>Психология</t>
  </si>
  <si>
    <t>ОП.09</t>
  </si>
  <si>
    <t>Правовое обеспечение профессиональной деятельности</t>
  </si>
  <si>
    <t>ОП.10</t>
  </si>
  <si>
    <t>Общественное здоровье и здравоохранение</t>
  </si>
  <si>
    <t>ОП.11</t>
  </si>
  <si>
    <t>Основы реабилитации</t>
  </si>
  <si>
    <t>МДК.01.03</t>
  </si>
  <si>
    <t>МДК.02.01</t>
  </si>
  <si>
    <t>МДК.03.01</t>
  </si>
  <si>
    <t>УП.04</t>
  </si>
  <si>
    <t>ПП.04</t>
  </si>
  <si>
    <t>Выполнение работ по  одной или нескольким профессиям рабочих, должностям служащих (24232 Младшая медицинская сестра по уходу за больными)</t>
  </si>
  <si>
    <t>Технология оказания медицинских услуг</t>
  </si>
  <si>
    <t>Производственная практика (преддипломная)</t>
  </si>
  <si>
    <t>Итого часов за семестр</t>
  </si>
  <si>
    <t>всего часов за год</t>
  </si>
  <si>
    <t>03-09</t>
  </si>
  <si>
    <t>10-16</t>
  </si>
  <si>
    <t>17-23</t>
  </si>
  <si>
    <t>24-30</t>
  </si>
  <si>
    <t>МДК 01.01</t>
  </si>
  <si>
    <t>Здоровый человек и его окружение</t>
  </si>
  <si>
    <t>ПМ. 04</t>
  </si>
  <si>
    <t>МДК.04.01.</t>
  </si>
  <si>
    <t>МДК.04.02.</t>
  </si>
  <si>
    <t>Производственная практика (по профилю)</t>
  </si>
  <si>
    <t>Основы профилактики</t>
  </si>
  <si>
    <t>Сестринское дело в системе первичной медико-санитарной помощи населению</t>
  </si>
  <si>
    <t>Сестринский уход при различных заболеваниях и состояниях</t>
  </si>
  <si>
    <t xml:space="preserve">Сестринский уход при различных заболеваниях и состояниях </t>
  </si>
  <si>
    <t>МДК. 02.02</t>
  </si>
  <si>
    <t>Основы реаниматологии</t>
  </si>
  <si>
    <t>Медицина катастроф</t>
  </si>
  <si>
    <t>МДК.03.02</t>
  </si>
  <si>
    <t>Утверждаю</t>
  </si>
  <si>
    <t>«Сызранский медико-гуманитарный колледж»</t>
  </si>
  <si>
    <t>по специальности среднего профессионального образования</t>
  </si>
  <si>
    <t>базовой подготовки</t>
  </si>
  <si>
    <t>Форма обучения</t>
  </si>
  <si>
    <t>Нормативный срок обучения</t>
  </si>
  <si>
    <t>3 года 10 месяцев</t>
  </si>
  <si>
    <t>на базе</t>
  </si>
  <si>
    <t>основного общего образования</t>
  </si>
  <si>
    <t>Год начала подготовки</t>
  </si>
  <si>
    <t>34.02.01 Сестринское  дело</t>
  </si>
  <si>
    <t>Квалификация:Медицинская сестра/медицинский брат</t>
  </si>
  <si>
    <t>30-05</t>
  </si>
  <si>
    <t>27-03</t>
  </si>
  <si>
    <t>29-05</t>
  </si>
  <si>
    <t>27-02</t>
  </si>
  <si>
    <t>29-04</t>
  </si>
  <si>
    <t>26-01</t>
  </si>
  <si>
    <t>23-01</t>
  </si>
  <si>
    <t>08-15</t>
  </si>
  <si>
    <t>05-10</t>
  </si>
  <si>
    <t>24-31</t>
  </si>
  <si>
    <t>1 курс</t>
  </si>
  <si>
    <t>2 курс</t>
  </si>
  <si>
    <t>3 курс</t>
  </si>
  <si>
    <t>4 курс</t>
  </si>
  <si>
    <t>=</t>
  </si>
  <si>
    <t>каникулы</t>
  </si>
  <si>
    <t>э</t>
  </si>
  <si>
    <t>промежуточная аттестация</t>
  </si>
  <si>
    <t>1.1.1 Календарный график учебного процесса 2019-2020 учебный год</t>
  </si>
  <si>
    <t>КАЛЕНДАРНЫЙ УЧЕБНЫЙ ГРАФИК</t>
  </si>
  <si>
    <t>государственного бюджетного профессионального образовательного учреждения Самарской области</t>
  </si>
  <si>
    <t>1.1.1 Календарный график учебного процесса 2020-2021 учебный год</t>
  </si>
  <si>
    <t>ОГСЭ.01</t>
  </si>
  <si>
    <t>Общий гуманитарный и социально-экономический цикл</t>
  </si>
  <si>
    <t>ОГСЭ.05</t>
  </si>
  <si>
    <t>Организация безопасной больничной среды</t>
  </si>
  <si>
    <t>Оказание медицинских услуг по уходу</t>
  </si>
  <si>
    <t>МДК 01.02</t>
  </si>
  <si>
    <t>ПМ. 01</t>
  </si>
  <si>
    <t>Проведение профилактических мероприятий</t>
  </si>
  <si>
    <t>ПМ 02</t>
  </si>
  <si>
    <t>Участие в лечебно-диагностическом и реабилитационном процессах</t>
  </si>
  <si>
    <t>УП.02</t>
  </si>
  <si>
    <t>ПП.02</t>
  </si>
  <si>
    <t xml:space="preserve">Профессиональный цикл </t>
  </si>
  <si>
    <t>ПМ 01</t>
  </si>
  <si>
    <t>ПМ 03</t>
  </si>
  <si>
    <t>Оказание доврачебной медицинской помощи при неотложных и экстремальных состояниях</t>
  </si>
  <si>
    <t>ОГСЭ.06</t>
  </si>
  <si>
    <t>ОП..12</t>
  </si>
  <si>
    <t>ПМ. 02</t>
  </si>
  <si>
    <t>Условные обозначения</t>
  </si>
  <si>
    <t>::</t>
  </si>
  <si>
    <t>Промежуточная аттестация</t>
  </si>
  <si>
    <t>К</t>
  </si>
  <si>
    <t>Каникулы</t>
  </si>
  <si>
    <t>Х</t>
  </si>
  <si>
    <t>D</t>
  </si>
  <si>
    <t>Подготовка к государственной итоговой аттестации</t>
  </si>
  <si>
    <t>III</t>
  </si>
  <si>
    <t>Государственная итоговая аттестация</t>
  </si>
  <si>
    <t>з</t>
  </si>
  <si>
    <t>Зачет</t>
  </si>
  <si>
    <t>дз</t>
  </si>
  <si>
    <t>Дифференцированный зачет</t>
  </si>
  <si>
    <t>Экзамен</t>
  </si>
  <si>
    <t>к/дз</t>
  </si>
  <si>
    <t>Комплексный дифференцированный зачет</t>
  </si>
  <si>
    <t>к/э</t>
  </si>
  <si>
    <t>Комплексный экзамен</t>
  </si>
  <si>
    <t>э(к)</t>
  </si>
  <si>
    <t>Квалификационный экзамен</t>
  </si>
  <si>
    <t>зд</t>
  </si>
  <si>
    <t>Защита дипломной работы (проекта)</t>
  </si>
  <si>
    <t>Всего часов аттестаций за неделю</t>
  </si>
  <si>
    <t>Всего  аттестаций за неделю</t>
  </si>
  <si>
    <t>Формы промежуточной аттестации</t>
  </si>
  <si>
    <t>0з/2дз/1э</t>
  </si>
  <si>
    <t>0з/2дз/0э</t>
  </si>
  <si>
    <t>0з/1дз/0э</t>
  </si>
  <si>
    <t>2з</t>
  </si>
  <si>
    <t>ПДП.00</t>
  </si>
  <si>
    <t>ГИА.00</t>
  </si>
  <si>
    <t>Государственнная итоговая аттестация</t>
  </si>
  <si>
    <t>УП.03</t>
  </si>
  <si>
    <t>ПП.03</t>
  </si>
  <si>
    <t xml:space="preserve"> </t>
  </si>
  <si>
    <t xml:space="preserve">Профессиональный  цикл </t>
  </si>
  <si>
    <t>ОГСЭ.00</t>
  </si>
  <si>
    <t>Общие компетенции профессионала</t>
  </si>
  <si>
    <t>ОП.13</t>
  </si>
  <si>
    <t>ОГСЭ.07</t>
  </si>
  <si>
    <t>Рынок труда и профессиональная карьера</t>
  </si>
  <si>
    <t>ОП.08</t>
  </si>
  <si>
    <t>Духовные основы милосердия</t>
  </si>
  <si>
    <t>0з/0дз/0э</t>
  </si>
  <si>
    <t>2з/2дз/0э</t>
  </si>
  <si>
    <t>Рынок труда</t>
  </si>
  <si>
    <t>ОП..08</t>
  </si>
  <si>
    <t>0з/2дз/2э</t>
  </si>
  <si>
    <t>1.1.1 Календарный график учебного процесса 2021-2022 учебный год</t>
  </si>
  <si>
    <t>очно-заочная</t>
  </si>
  <si>
    <t>Сестринское дело в системе медико-санитарной помощи населению</t>
  </si>
  <si>
    <t>МДК 02.01</t>
  </si>
  <si>
    <t>МДК 01.03</t>
  </si>
  <si>
    <t>2.1. Календарный график аттестаций 2019-2020 учебный год</t>
  </si>
  <si>
    <t>2.1. Календарный график аттестаций  2020-2021 учебный год</t>
  </si>
  <si>
    <t>кэ1</t>
  </si>
  <si>
    <t>кэ2</t>
  </si>
  <si>
    <t>5з/4дз/4/э</t>
  </si>
  <si>
    <t>0з/1дз/4э</t>
  </si>
  <si>
    <t>з, дз</t>
  </si>
  <si>
    <t>5з/1дз/0э</t>
  </si>
  <si>
    <t>МДК 02.03</t>
  </si>
  <si>
    <t>ПМ 04</t>
  </si>
  <si>
    <t>3з/7дз/3э</t>
  </si>
  <si>
    <t>0з/5дз/3э</t>
  </si>
  <si>
    <t>1з/2дз/0э</t>
  </si>
  <si>
    <t>2з/0дз/0э</t>
  </si>
  <si>
    <t>1з/7дз/3э</t>
  </si>
  <si>
    <t>2 з</t>
  </si>
  <si>
    <t>2з/1дз/0э</t>
  </si>
  <si>
    <t>2з/5дз/3э</t>
  </si>
  <si>
    <t>0з/1дз/1э</t>
  </si>
  <si>
    <t>0з/3дз/3э</t>
  </si>
  <si>
    <t>1з/1дз/0э</t>
  </si>
  <si>
    <t>1з/4дз/3э</t>
  </si>
  <si>
    <t>2019г.</t>
  </si>
  <si>
    <t>1.1.1 Календарный график учебного процесса 2022-2023 учебный год</t>
  </si>
  <si>
    <t>1.2. Календарный график аттестаций</t>
  </si>
  <si>
    <t>1.2. Календарный аттестаций</t>
  </si>
  <si>
    <t>1.2.1 Календарный график аттестаций 2021-2022 учебный год</t>
  </si>
  <si>
    <t>1.2.1 Календарный график аттестаций 2022-2023 учебный год</t>
  </si>
  <si>
    <t>Директор  ГБПОУ  «СМГК»</t>
  </si>
  <si>
    <t>________________ Л.К.Касымова</t>
  </si>
  <si>
    <t>Приказ № 95/01-05</t>
  </si>
  <si>
    <t>«27»  марта  2020г.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</si>
</sst>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\О\П\ \«@\»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sz val="5"/>
      <color indexed="8"/>
      <name val="Arial"/>
      <family val="2"/>
    </font>
    <font>
      <sz val="4"/>
      <color indexed="8"/>
      <name val="Arial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5"/>
      <color indexed="8"/>
      <name val="Times New Roman"/>
      <family val="1"/>
    </font>
    <font>
      <b/>
      <sz val="4"/>
      <color indexed="8"/>
      <name val="Times New Roman"/>
      <family val="1"/>
    </font>
    <font>
      <b/>
      <sz val="5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Symbol"/>
      <family val="1"/>
    </font>
    <font>
      <sz val="8"/>
      <color indexed="8"/>
      <name val="Times New Roman"/>
      <family val="1"/>
    </font>
    <font>
      <sz val="6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Arial"/>
      <family val="2"/>
    </font>
    <font>
      <sz val="12"/>
      <color indexed="8"/>
      <name val="Times New Roman"/>
      <family val="1"/>
    </font>
    <font>
      <sz val="6"/>
      <color indexed="10"/>
      <name val="Times New Roman"/>
      <family val="1"/>
    </font>
    <font>
      <b/>
      <sz val="6"/>
      <color indexed="60"/>
      <name val="Times New Roman"/>
      <family val="1"/>
    </font>
    <font>
      <b/>
      <sz val="6"/>
      <color indexed="10"/>
      <name val="Times New Roman"/>
      <family val="1"/>
    </font>
    <font>
      <b/>
      <sz val="8"/>
      <color indexed="14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FF0000"/>
      <name val="Arial"/>
      <family val="2"/>
    </font>
    <font>
      <sz val="12"/>
      <color theme="1"/>
      <name val="Times New Roman"/>
      <family val="1"/>
    </font>
    <font>
      <sz val="6"/>
      <color rgb="FFFF0000"/>
      <name val="Times New Roman"/>
      <family val="1"/>
    </font>
    <font>
      <b/>
      <sz val="6"/>
      <color rgb="FFC00000"/>
      <name val="Times New Roman"/>
      <family val="1"/>
    </font>
    <font>
      <sz val="6"/>
      <color theme="1"/>
      <name val="Times New Roman"/>
      <family val="1"/>
    </font>
    <font>
      <b/>
      <sz val="6"/>
      <color rgb="FFFF0000"/>
      <name val="Times New Roman"/>
      <family val="1"/>
    </font>
    <font>
      <b/>
      <sz val="8"/>
      <color rgb="FFCC0066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49" fontId="5" fillId="0" borderId="10" xfId="53" applyNumberFormat="1" applyFont="1" applyBorder="1" applyAlignment="1">
      <alignment horizontal="center" vertical="center" textRotation="90"/>
      <protection/>
    </xf>
    <xf numFmtId="49" fontId="5" fillId="0" borderId="11" xfId="53" applyNumberFormat="1" applyFont="1" applyBorder="1" applyAlignment="1">
      <alignment horizontal="center" vertical="center" textRotation="90"/>
      <protection/>
    </xf>
    <xf numFmtId="49" fontId="5" fillId="0" borderId="12" xfId="53" applyNumberFormat="1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1" xfId="53" applyFont="1" applyBorder="1" applyAlignment="1">
      <alignment horizontal="center" vertical="center" textRotation="90"/>
      <protection/>
    </xf>
    <xf numFmtId="49" fontId="5" fillId="0" borderId="13" xfId="53" applyNumberFormat="1" applyFont="1" applyBorder="1" applyAlignment="1">
      <alignment horizontal="center" vertical="center" textRotation="90"/>
      <protection/>
    </xf>
    <xf numFmtId="1" fontId="3" fillId="0" borderId="10" xfId="53" applyNumberFormat="1" applyFont="1" applyBorder="1" applyAlignment="1">
      <alignment horizontal="center" vertical="center"/>
      <protection/>
    </xf>
    <xf numFmtId="1" fontId="5" fillId="0" borderId="10" xfId="53" applyNumberFormat="1" applyFont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4" fillId="0" borderId="0" xfId="53" applyFont="1" applyAlignment="1">
      <alignment horizontal="left" vertical="center" wrapText="1"/>
      <protection/>
    </xf>
    <xf numFmtId="0" fontId="3" fillId="0" borderId="0" xfId="53" applyFont="1" applyAlignment="1">
      <alignment vertical="center" wrapText="1"/>
      <protection/>
    </xf>
    <xf numFmtId="49" fontId="5" fillId="33" borderId="10" xfId="53" applyNumberFormat="1" applyFont="1" applyFill="1" applyBorder="1" applyAlignment="1">
      <alignment horizontal="center" vertical="center" textRotation="90"/>
      <protection/>
    </xf>
    <xf numFmtId="0" fontId="3" fillId="0" borderId="10" xfId="53" applyFont="1" applyBorder="1" applyAlignment="1">
      <alignment vertical="center"/>
      <protection/>
    </xf>
    <xf numFmtId="0" fontId="3" fillId="33" borderId="0" xfId="53" applyFont="1" applyFill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Alignment="1">
      <alignment vertical="center" wrapText="1"/>
      <protection/>
    </xf>
    <xf numFmtId="49" fontId="5" fillId="0" borderId="10" xfId="53" applyNumberFormat="1" applyFont="1" applyBorder="1" applyAlignment="1">
      <alignment vertical="center" textRotation="90"/>
      <protection/>
    </xf>
    <xf numFmtId="0" fontId="3" fillId="33" borderId="10" xfId="53" applyFont="1" applyFill="1" applyBorder="1" applyAlignment="1">
      <alignment vertical="center"/>
      <protection/>
    </xf>
    <xf numFmtId="49" fontId="61" fillId="0" borderId="10" xfId="53" applyNumberFormat="1" applyFont="1" applyBorder="1" applyAlignment="1">
      <alignment horizontal="center" vertical="center" textRotation="90"/>
      <protection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1" fontId="7" fillId="0" borderId="10" xfId="53" applyNumberFormat="1" applyFont="1" applyBorder="1" applyAlignment="1">
      <alignment horizontal="center" vertical="center"/>
      <protection/>
    </xf>
    <xf numFmtId="1" fontId="6" fillId="0" borderId="10" xfId="53" applyNumberFormat="1" applyFont="1" applyBorder="1" applyAlignment="1">
      <alignment horizontal="center" vertical="center"/>
      <protection/>
    </xf>
    <xf numFmtId="49" fontId="5" fillId="0" borderId="10" xfId="53" applyNumberFormat="1" applyFont="1" applyBorder="1" applyAlignment="1">
      <alignment vertical="center"/>
      <protection/>
    </xf>
    <xf numFmtId="49" fontId="61" fillId="34" borderId="10" xfId="53" applyNumberFormat="1" applyFont="1" applyFill="1" applyBorder="1" applyAlignment="1">
      <alignment horizontal="center" vertical="center"/>
      <protection/>
    </xf>
    <xf numFmtId="0" fontId="3" fillId="35" borderId="10" xfId="53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left" vertical="center"/>
      <protection/>
    </xf>
    <xf numFmtId="0" fontId="9" fillId="0" borderId="0" xfId="53" applyFont="1" applyFill="1" applyAlignment="1">
      <alignment horizontal="left" vertical="center" wrapText="1"/>
      <protection/>
    </xf>
    <xf numFmtId="49" fontId="11" fillId="0" borderId="14" xfId="53" applyNumberFormat="1" applyFont="1" applyFill="1" applyBorder="1" applyAlignment="1">
      <alignment vertical="center" textRotation="90"/>
      <protection/>
    </xf>
    <xf numFmtId="49" fontId="11" fillId="0" borderId="12" xfId="53" applyNumberFormat="1" applyFont="1" applyFill="1" applyBorder="1" applyAlignment="1">
      <alignment vertical="center"/>
      <protection/>
    </xf>
    <xf numFmtId="49" fontId="11" fillId="0" borderId="15" xfId="53" applyNumberFormat="1" applyFont="1" applyFill="1" applyBorder="1" applyAlignment="1">
      <alignment vertical="center"/>
      <protection/>
    </xf>
    <xf numFmtId="49" fontId="11" fillId="0" borderId="13" xfId="53" applyNumberFormat="1" applyFont="1" applyFill="1" applyBorder="1" applyAlignment="1">
      <alignment vertical="center"/>
      <protection/>
    </xf>
    <xf numFmtId="49" fontId="11" fillId="0" borderId="16" xfId="53" applyNumberFormat="1" applyFont="1" applyFill="1" applyBorder="1" applyAlignment="1">
      <alignment vertical="center"/>
      <protection/>
    </xf>
    <xf numFmtId="49" fontId="11" fillId="0" borderId="17" xfId="53" applyNumberFormat="1" applyFont="1" applyFill="1" applyBorder="1" applyAlignment="1">
      <alignment vertical="center"/>
      <protection/>
    </xf>
    <xf numFmtId="49" fontId="11" fillId="0" borderId="18" xfId="53" applyNumberFormat="1" applyFont="1" applyFill="1" applyBorder="1" applyAlignment="1">
      <alignment vertical="center"/>
      <protection/>
    </xf>
    <xf numFmtId="49" fontId="11" fillId="0" borderId="10" xfId="53" applyNumberFormat="1" applyFont="1" applyFill="1" applyBorder="1" applyAlignment="1">
      <alignment horizontal="center" vertical="center" textRotation="90"/>
      <protection/>
    </xf>
    <xf numFmtId="49" fontId="11" fillId="0" borderId="10" xfId="53" applyNumberFormat="1" applyFont="1" applyFill="1" applyBorder="1" applyAlignment="1">
      <alignment vertical="center" textRotation="90"/>
      <protection/>
    </xf>
    <xf numFmtId="49" fontId="11" fillId="0" borderId="11" xfId="53" applyNumberFormat="1" applyFont="1" applyFill="1" applyBorder="1" applyAlignment="1">
      <alignment vertical="center" textRotation="90"/>
      <protection/>
    </xf>
    <xf numFmtId="49" fontId="11" fillId="0" borderId="11" xfId="53" applyNumberFormat="1" applyFont="1" applyFill="1" applyBorder="1" applyAlignment="1">
      <alignment horizontal="center" vertical="center" textRotation="90"/>
      <protection/>
    </xf>
    <xf numFmtId="49" fontId="11" fillId="0" borderId="19" xfId="53" applyNumberFormat="1" applyFont="1" applyFill="1" applyBorder="1" applyAlignment="1">
      <alignment vertical="center" textRotation="90"/>
      <protection/>
    </xf>
    <xf numFmtId="49" fontId="11" fillId="0" borderId="12" xfId="53" applyNumberFormat="1" applyFont="1" applyFill="1" applyBorder="1" applyAlignment="1">
      <alignment horizontal="center" vertical="center" textRotation="90"/>
      <protection/>
    </xf>
    <xf numFmtId="0" fontId="11" fillId="0" borderId="10" xfId="53" applyFont="1" applyFill="1" applyBorder="1" applyAlignment="1">
      <alignment horizontal="center" vertical="center" textRotation="90"/>
      <protection/>
    </xf>
    <xf numFmtId="0" fontId="11" fillId="0" borderId="11" xfId="53" applyFont="1" applyFill="1" applyBorder="1" applyAlignment="1">
      <alignment horizontal="center" vertical="center" textRotation="90"/>
      <protection/>
    </xf>
    <xf numFmtId="49" fontId="11" fillId="0" borderId="13" xfId="53" applyNumberFormat="1" applyFont="1" applyFill="1" applyBorder="1" applyAlignment="1">
      <alignment horizontal="center" vertical="center" textRotation="90"/>
      <protection/>
    </xf>
    <xf numFmtId="49" fontId="63" fillId="0" borderId="12" xfId="53" applyNumberFormat="1" applyFont="1" applyFill="1" applyBorder="1" applyAlignment="1">
      <alignment horizontal="center" vertical="center" textRotation="90"/>
      <protection/>
    </xf>
    <xf numFmtId="0" fontId="64" fillId="0" borderId="10" xfId="53" applyFont="1" applyFill="1" applyBorder="1" applyAlignment="1">
      <alignment horizontal="center" vertical="center"/>
      <protection/>
    </xf>
    <xf numFmtId="1" fontId="64" fillId="0" borderId="10" xfId="53" applyNumberFormat="1" applyFont="1" applyFill="1" applyBorder="1" applyAlignment="1">
      <alignment horizontal="center" vertical="center"/>
      <protection/>
    </xf>
    <xf numFmtId="1" fontId="17" fillId="0" borderId="10" xfId="53" applyNumberFormat="1" applyFont="1" applyFill="1" applyBorder="1" applyAlignment="1">
      <alignment horizontal="center" vertical="center"/>
      <protection/>
    </xf>
    <xf numFmtId="1" fontId="12" fillId="0" borderId="10" xfId="53" applyNumberFormat="1" applyFont="1" applyFill="1" applyBorder="1" applyAlignment="1">
      <alignment horizontal="center" vertical="center"/>
      <protection/>
    </xf>
    <xf numFmtId="49" fontId="9" fillId="0" borderId="11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0" fontId="9" fillId="0" borderId="10" xfId="53" applyFont="1" applyFill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1" fontId="10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horizontal="center" vertical="center"/>
      <protection/>
    </xf>
    <xf numFmtId="1" fontId="8" fillId="0" borderId="10" xfId="53" applyNumberFormat="1" applyFont="1" applyFill="1" applyBorder="1" applyAlignment="1">
      <alignment horizontal="center" vertical="center"/>
      <protection/>
    </xf>
    <xf numFmtId="1" fontId="11" fillId="0" borderId="10" xfId="53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8" fillId="0" borderId="10" xfId="53" applyFont="1" applyFill="1" applyBorder="1" applyAlignment="1">
      <alignment vertical="center"/>
      <protection/>
    </xf>
    <xf numFmtId="0" fontId="8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11" fillId="0" borderId="10" xfId="53" applyFont="1" applyFill="1" applyBorder="1" applyAlignment="1">
      <alignment vertical="center" wrapText="1"/>
      <protection/>
    </xf>
    <xf numFmtId="1" fontId="9" fillId="0" borderId="13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vertical="center" wrapText="1"/>
      <protection/>
    </xf>
    <xf numFmtId="1" fontId="8" fillId="0" borderId="0" xfId="53" applyNumberFormat="1" applyFont="1" applyFill="1" applyAlignment="1">
      <alignment vertical="center"/>
      <protection/>
    </xf>
    <xf numFmtId="49" fontId="11" fillId="0" borderId="18" xfId="53" applyNumberFormat="1" applyFont="1" applyFill="1" applyBorder="1" applyAlignment="1">
      <alignment vertical="center" textRotation="90"/>
      <protection/>
    </xf>
    <xf numFmtId="49" fontId="63" fillId="0" borderId="14" xfId="53" applyNumberFormat="1" applyFont="1" applyFill="1" applyBorder="1" applyAlignment="1">
      <alignment vertical="center" textRotation="90"/>
      <protection/>
    </xf>
    <xf numFmtId="49" fontId="11" fillId="0" borderId="20" xfId="53" applyNumberFormat="1" applyFont="1" applyFill="1" applyBorder="1" applyAlignment="1">
      <alignment vertical="center"/>
      <protection/>
    </xf>
    <xf numFmtId="49" fontId="11" fillId="0" borderId="0" xfId="53" applyNumberFormat="1" applyFont="1" applyFill="1" applyAlignment="1">
      <alignment vertical="center"/>
      <protection/>
    </xf>
    <xf numFmtId="49" fontId="11" fillId="0" borderId="21" xfId="53" applyNumberFormat="1" applyFont="1" applyFill="1" applyBorder="1" applyAlignment="1">
      <alignment vertical="center"/>
      <protection/>
    </xf>
    <xf numFmtId="49" fontId="11" fillId="0" borderId="16" xfId="53" applyNumberFormat="1" applyFont="1" applyFill="1" applyBorder="1" applyAlignment="1">
      <alignment vertical="center" textRotation="90"/>
      <protection/>
    </xf>
    <xf numFmtId="0" fontId="8" fillId="0" borderId="14" xfId="53" applyFont="1" applyFill="1" applyBorder="1" applyAlignment="1">
      <alignment vertical="center" textRotation="90"/>
      <protection/>
    </xf>
    <xf numFmtId="0" fontId="63" fillId="0" borderId="10" xfId="53" applyFont="1" applyFill="1" applyBorder="1" applyAlignment="1">
      <alignment horizontal="center" vertical="center"/>
      <protection/>
    </xf>
    <xf numFmtId="1" fontId="63" fillId="0" borderId="10" xfId="53" applyNumberFormat="1" applyFont="1" applyFill="1" applyBorder="1" applyAlignment="1">
      <alignment horizontal="center" vertical="center"/>
      <protection/>
    </xf>
    <xf numFmtId="0" fontId="8" fillId="0" borderId="19" xfId="53" applyFont="1" applyFill="1" applyBorder="1" applyAlignment="1">
      <alignment vertical="center" textRotation="90"/>
      <protection/>
    </xf>
    <xf numFmtId="49" fontId="8" fillId="0" borderId="11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left" vertical="center"/>
    </xf>
    <xf numFmtId="0" fontId="10" fillId="0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49" fontId="8" fillId="0" borderId="11" xfId="0" applyNumberFormat="1" applyFont="1" applyFill="1" applyBorder="1" applyAlignment="1">
      <alignment horizontal="left" vertical="center"/>
    </xf>
    <xf numFmtId="0" fontId="8" fillId="0" borderId="20" xfId="53" applyFont="1" applyFill="1" applyBorder="1" applyAlignment="1">
      <alignment vertical="center" textRotation="90"/>
      <protection/>
    </xf>
    <xf numFmtId="0" fontId="8" fillId="0" borderId="0" xfId="53" applyFont="1" applyFill="1" applyAlignment="1">
      <alignment vertical="center" textRotation="90"/>
      <protection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19" xfId="53" applyFont="1" applyFill="1" applyBorder="1" applyAlignment="1">
      <alignment vertical="center" textRotation="90"/>
      <protection/>
    </xf>
    <xf numFmtId="1" fontId="13" fillId="0" borderId="10" xfId="53" applyNumberFormat="1" applyFont="1" applyFill="1" applyBorder="1" applyAlignment="1">
      <alignment horizontal="center" vertical="center"/>
      <protection/>
    </xf>
    <xf numFmtId="1" fontId="14" fillId="0" borderId="10" xfId="53" applyNumberFormat="1" applyFont="1" applyFill="1" applyBorder="1" applyAlignment="1">
      <alignment horizontal="center" vertical="center"/>
      <protection/>
    </xf>
    <xf numFmtId="1" fontId="18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65" fillId="0" borderId="10" xfId="53" applyFont="1" applyFill="1" applyBorder="1" applyAlignment="1">
      <alignment vertical="center"/>
      <protection/>
    </xf>
    <xf numFmtId="0" fontId="11" fillId="0" borderId="10" xfId="53" applyFont="1" applyFill="1" applyBorder="1" applyAlignment="1">
      <alignment vertical="center"/>
      <protection/>
    </xf>
    <xf numFmtId="0" fontId="65" fillId="0" borderId="10" xfId="0" applyFont="1" applyFill="1" applyBorder="1" applyAlignment="1">
      <alignment vertical="center" wrapText="1"/>
    </xf>
    <xf numFmtId="0" fontId="65" fillId="0" borderId="0" xfId="53" applyFont="1" applyFill="1" applyAlignment="1">
      <alignment vertical="center"/>
      <protection/>
    </xf>
    <xf numFmtId="0" fontId="65" fillId="0" borderId="14" xfId="53" applyFont="1" applyFill="1" applyBorder="1" applyAlignment="1">
      <alignment vertical="top"/>
      <protection/>
    </xf>
    <xf numFmtId="0" fontId="65" fillId="0" borderId="14" xfId="0" applyFont="1" applyFill="1" applyBorder="1" applyAlignment="1">
      <alignment vertical="top" wrapText="1"/>
    </xf>
    <xf numFmtId="49" fontId="9" fillId="0" borderId="14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 wrapText="1"/>
    </xf>
    <xf numFmtId="0" fontId="8" fillId="0" borderId="11" xfId="53" applyFont="1" applyFill="1" applyBorder="1" applyAlignment="1">
      <alignment vertical="center" textRotation="90"/>
      <protection/>
    </xf>
    <xf numFmtId="1" fontId="66" fillId="0" borderId="10" xfId="53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1" fontId="17" fillId="0" borderId="10" xfId="53" applyNumberFormat="1" applyFont="1" applyFill="1" applyBorder="1" applyAlignment="1">
      <alignment horizontal="center" vertical="center" wrapText="1"/>
      <protection/>
    </xf>
    <xf numFmtId="49" fontId="64" fillId="0" borderId="14" xfId="0" applyNumberFormat="1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8" fillId="0" borderId="14" xfId="53" applyFont="1" applyFill="1" applyBorder="1" applyAlignment="1">
      <alignment vertical="top"/>
      <protection/>
    </xf>
    <xf numFmtId="0" fontId="11" fillId="0" borderId="14" xfId="0" applyFont="1" applyFill="1" applyBorder="1" applyAlignment="1">
      <alignment vertical="top" wrapText="1"/>
    </xf>
    <xf numFmtId="1" fontId="67" fillId="0" borderId="10" xfId="53" applyNumberFormat="1" applyFont="1" applyFill="1" applyBorder="1" applyAlignment="1">
      <alignment horizontal="center" vertical="center"/>
      <protection/>
    </xf>
    <xf numFmtId="0" fontId="11" fillId="0" borderId="14" xfId="53" applyFont="1" applyFill="1" applyBorder="1" applyAlignment="1">
      <alignment horizontal="left" vertical="top"/>
      <protection/>
    </xf>
    <xf numFmtId="0" fontId="11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1" fontId="15" fillId="0" borderId="10" xfId="53" applyNumberFormat="1" applyFont="1" applyFill="1" applyBorder="1" applyAlignment="1">
      <alignment horizontal="center" vertical="center"/>
      <protection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left" vertical="top"/>
    </xf>
    <xf numFmtId="0" fontId="68" fillId="0" borderId="0" xfId="0" applyFont="1" applyFill="1" applyAlignment="1">
      <alignment horizontal="left"/>
    </xf>
    <xf numFmtId="1" fontId="16" fillId="0" borderId="10" xfId="53" applyNumberFormat="1" applyFont="1" applyFill="1" applyBorder="1" applyAlignment="1">
      <alignment horizontal="center" vertical="center"/>
      <protection/>
    </xf>
    <xf numFmtId="0" fontId="68" fillId="0" borderId="20" xfId="0" applyFont="1" applyFill="1" applyBorder="1" applyAlignment="1">
      <alignment horizontal="left"/>
    </xf>
    <xf numFmtId="0" fontId="69" fillId="0" borderId="0" xfId="0" applyFont="1" applyFill="1" applyAlignment="1">
      <alignment/>
    </xf>
    <xf numFmtId="0" fontId="68" fillId="0" borderId="1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2" fillId="0" borderId="0" xfId="0" applyFont="1" applyAlignment="1">
      <alignment horizontal="center"/>
    </xf>
    <xf numFmtId="0" fontId="70" fillId="0" borderId="0" xfId="0" applyFont="1" applyAlignment="1">
      <alignment horizontal="center" vertical="center"/>
    </xf>
    <xf numFmtId="0" fontId="10" fillId="0" borderId="14" xfId="53" applyFont="1" applyFill="1" applyBorder="1" applyAlignment="1">
      <alignment horizontal="center" vertical="center" textRotation="90"/>
      <protection/>
    </xf>
    <xf numFmtId="0" fontId="10" fillId="0" borderId="19" xfId="53" applyFont="1" applyFill="1" applyBorder="1" applyAlignment="1">
      <alignment horizontal="center" vertical="center" textRotation="90"/>
      <protection/>
    </xf>
    <xf numFmtId="0" fontId="10" fillId="0" borderId="11" xfId="53" applyFont="1" applyFill="1" applyBorder="1" applyAlignment="1">
      <alignment horizontal="center" vertical="center" textRotation="90"/>
      <protection/>
    </xf>
    <xf numFmtId="0" fontId="9" fillId="0" borderId="1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9" fillId="0" borderId="12" xfId="53" applyFont="1" applyFill="1" applyBorder="1" applyAlignment="1">
      <alignment vertical="center" wrapText="1"/>
      <protection/>
    </xf>
    <xf numFmtId="0" fontId="9" fillId="0" borderId="15" xfId="53" applyFont="1" applyFill="1" applyBorder="1" applyAlignment="1">
      <alignment vertical="center" wrapText="1"/>
      <protection/>
    </xf>
    <xf numFmtId="0" fontId="9" fillId="0" borderId="13" xfId="53" applyFont="1" applyFill="1" applyBorder="1" applyAlignment="1">
      <alignment vertical="center" wrapText="1"/>
      <protection/>
    </xf>
    <xf numFmtId="0" fontId="9" fillId="0" borderId="12" xfId="53" applyFont="1" applyFill="1" applyBorder="1" applyAlignment="1">
      <alignment horizontal="left" vertical="center" wrapText="1"/>
      <protection/>
    </xf>
    <xf numFmtId="0" fontId="9" fillId="0" borderId="15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left" vertical="center" wrapText="1"/>
      <protection/>
    </xf>
    <xf numFmtId="49" fontId="9" fillId="0" borderId="14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0" fontId="9" fillId="0" borderId="22" xfId="53" applyFont="1" applyFill="1" applyBorder="1" applyAlignment="1">
      <alignment horizontal="left" vertical="center" wrapText="1"/>
      <protection/>
    </xf>
    <xf numFmtId="0" fontId="9" fillId="0" borderId="23" xfId="53" applyFont="1" applyFill="1" applyBorder="1" applyAlignment="1">
      <alignment horizontal="left" vertical="center" wrapText="1"/>
      <protection/>
    </xf>
    <xf numFmtId="0" fontId="9" fillId="0" borderId="24" xfId="53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horizontal="left" vertical="center"/>
      <protection/>
    </xf>
    <xf numFmtId="0" fontId="9" fillId="0" borderId="14" xfId="53" applyFont="1" applyFill="1" applyBorder="1" applyAlignment="1">
      <alignment horizontal="center" vertical="center" textRotation="90"/>
      <protection/>
    </xf>
    <xf numFmtId="0" fontId="9" fillId="0" borderId="19" xfId="53" applyFont="1" applyFill="1" applyBorder="1" applyAlignment="1">
      <alignment horizontal="center" vertical="center" textRotation="90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9" fillId="0" borderId="19" xfId="53" applyFont="1" applyFill="1" applyBorder="1" applyAlignment="1">
      <alignment horizontal="center" vertical="center" wrapText="1"/>
      <protection/>
    </xf>
    <xf numFmtId="1" fontId="11" fillId="0" borderId="12" xfId="53" applyNumberFormat="1" applyFont="1" applyFill="1" applyBorder="1" applyAlignment="1">
      <alignment horizontal="center" vertical="center"/>
      <protection/>
    </xf>
    <xf numFmtId="1" fontId="11" fillId="0" borderId="15" xfId="53" applyNumberFormat="1" applyFont="1" applyFill="1" applyBorder="1" applyAlignment="1">
      <alignment horizontal="center" vertical="center"/>
      <protection/>
    </xf>
    <xf numFmtId="1" fontId="11" fillId="0" borderId="13" xfId="53" applyNumberFormat="1" applyFont="1" applyFill="1" applyBorder="1" applyAlignment="1">
      <alignment horizontal="center" vertical="center"/>
      <protection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8" fillId="0" borderId="14" xfId="53" applyFont="1" applyFill="1" applyBorder="1" applyAlignment="1">
      <alignment horizontal="center" vertical="center" textRotation="90"/>
      <protection/>
    </xf>
    <xf numFmtId="0" fontId="8" fillId="0" borderId="19" xfId="53" applyFont="1" applyFill="1" applyBorder="1" applyAlignment="1">
      <alignment horizontal="center" vertical="center" textRotation="90"/>
      <protection/>
    </xf>
    <xf numFmtId="0" fontId="8" fillId="0" borderId="11" xfId="53" applyFont="1" applyFill="1" applyBorder="1" applyAlignment="1">
      <alignment horizontal="center" vertical="center" textRotation="90"/>
      <protection/>
    </xf>
    <xf numFmtId="0" fontId="8" fillId="0" borderId="10" xfId="53" applyFont="1" applyFill="1" applyBorder="1" applyAlignment="1">
      <alignment horizontal="center" vertical="center" textRotation="90"/>
      <protection/>
    </xf>
    <xf numFmtId="49" fontId="66" fillId="0" borderId="14" xfId="0" applyNumberFormat="1" applyFont="1" applyFill="1" applyBorder="1" applyAlignment="1">
      <alignment horizontal="left" vertical="center"/>
    </xf>
    <xf numFmtId="49" fontId="66" fillId="0" borderId="11" xfId="0" applyNumberFormat="1" applyFont="1" applyFill="1" applyBorder="1" applyAlignment="1">
      <alignment horizontal="left" vertical="center"/>
    </xf>
    <xf numFmtId="49" fontId="66" fillId="0" borderId="14" xfId="0" applyNumberFormat="1" applyFont="1" applyFill="1" applyBorder="1" applyAlignment="1">
      <alignment horizontal="left" vertical="center" wrapText="1"/>
    </xf>
    <xf numFmtId="49" fontId="66" fillId="0" borderId="11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/>
    </xf>
    <xf numFmtId="0" fontId="71" fillId="0" borderId="13" xfId="0" applyFont="1" applyFill="1" applyBorder="1" applyAlignment="1">
      <alignment/>
    </xf>
    <xf numFmtId="49" fontId="11" fillId="0" borderId="16" xfId="53" applyNumberFormat="1" applyFont="1" applyFill="1" applyBorder="1" applyAlignment="1">
      <alignment horizontal="center" vertical="center"/>
      <protection/>
    </xf>
    <xf numFmtId="49" fontId="11" fillId="0" borderId="17" xfId="53" applyNumberFormat="1" applyFont="1" applyFill="1" applyBorder="1" applyAlignment="1">
      <alignment horizontal="center" vertical="center"/>
      <protection/>
    </xf>
    <xf numFmtId="49" fontId="11" fillId="0" borderId="18" xfId="53" applyNumberFormat="1" applyFont="1" applyFill="1" applyBorder="1" applyAlignment="1">
      <alignment horizontal="center" vertical="center"/>
      <protection/>
    </xf>
    <xf numFmtId="49" fontId="11" fillId="0" borderId="10" xfId="53" applyNumberFormat="1" applyFont="1" applyFill="1" applyBorder="1" applyAlignment="1">
      <alignment horizontal="center" vertical="center"/>
      <protection/>
    </xf>
    <xf numFmtId="49" fontId="11" fillId="0" borderId="22" xfId="53" applyNumberFormat="1" applyFont="1" applyFill="1" applyBorder="1" applyAlignment="1">
      <alignment horizontal="center" vertical="center"/>
      <protection/>
    </xf>
    <xf numFmtId="49" fontId="11" fillId="0" borderId="23" xfId="53" applyNumberFormat="1" applyFont="1" applyFill="1" applyBorder="1" applyAlignment="1">
      <alignment horizontal="center" vertical="center"/>
      <protection/>
    </xf>
    <xf numFmtId="49" fontId="11" fillId="0" borderId="24" xfId="53" applyNumberFormat="1" applyFont="1" applyFill="1" applyBorder="1" applyAlignment="1">
      <alignment horizontal="center" vertical="center"/>
      <protection/>
    </xf>
    <xf numFmtId="49" fontId="64" fillId="0" borderId="14" xfId="0" applyNumberFormat="1" applyFont="1" applyFill="1" applyBorder="1" applyAlignment="1">
      <alignment horizontal="left" vertical="center"/>
    </xf>
    <xf numFmtId="49" fontId="64" fillId="0" borderId="11" xfId="0" applyNumberFormat="1" applyFont="1" applyFill="1" applyBorder="1" applyAlignment="1">
      <alignment horizontal="left" vertical="center"/>
    </xf>
    <xf numFmtId="49" fontId="64" fillId="0" borderId="14" xfId="0" applyNumberFormat="1" applyFont="1" applyFill="1" applyBorder="1" applyAlignment="1">
      <alignment horizontal="left" vertical="center" wrapText="1"/>
    </xf>
    <xf numFmtId="49" fontId="64" fillId="0" borderId="11" xfId="0" applyNumberFormat="1" applyFont="1" applyFill="1" applyBorder="1" applyAlignment="1">
      <alignment horizontal="left" vertical="center" wrapText="1"/>
    </xf>
    <xf numFmtId="49" fontId="11" fillId="0" borderId="20" xfId="53" applyNumberFormat="1" applyFont="1" applyFill="1" applyBorder="1" applyAlignment="1">
      <alignment horizontal="center" vertical="center"/>
      <protection/>
    </xf>
    <xf numFmtId="49" fontId="11" fillId="0" borderId="0" xfId="53" applyNumberFormat="1" applyFont="1" applyFill="1" applyAlignment="1">
      <alignment horizontal="center" vertical="center"/>
      <protection/>
    </xf>
    <xf numFmtId="49" fontId="11" fillId="0" borderId="21" xfId="53" applyNumberFormat="1" applyFont="1" applyFill="1" applyBorder="1" applyAlignment="1">
      <alignment horizontal="center" vertical="center"/>
      <protection/>
    </xf>
    <xf numFmtId="49" fontId="11" fillId="0" borderId="12" xfId="53" applyNumberFormat="1" applyFont="1" applyFill="1" applyBorder="1" applyAlignment="1">
      <alignment horizontal="center" vertical="center" textRotation="90"/>
      <protection/>
    </xf>
    <xf numFmtId="49" fontId="11" fillId="0" borderId="13" xfId="53" applyNumberFormat="1" applyFont="1" applyFill="1" applyBorder="1" applyAlignment="1">
      <alignment horizontal="center" vertical="center" textRotation="90"/>
      <protection/>
    </xf>
    <xf numFmtId="0" fontId="10" fillId="0" borderId="14" xfId="53" applyFont="1" applyFill="1" applyBorder="1" applyAlignment="1">
      <alignment horizontal="center" vertical="center" textRotation="90" wrapText="1"/>
      <protection/>
    </xf>
    <xf numFmtId="0" fontId="10" fillId="0" borderId="19" xfId="53" applyFont="1" applyFill="1" applyBorder="1" applyAlignment="1">
      <alignment horizontal="center" vertical="center" textRotation="90" wrapText="1"/>
      <protection/>
    </xf>
    <xf numFmtId="0" fontId="10" fillId="0" borderId="11" xfId="53" applyFont="1" applyFill="1" applyBorder="1" applyAlignment="1">
      <alignment horizontal="center" vertical="center" textRotation="90" wrapText="1"/>
      <protection/>
    </xf>
    <xf numFmtId="0" fontId="72" fillId="0" borderId="0" xfId="0" applyFont="1" applyFill="1" applyAlignment="1">
      <alignment horizontal="center"/>
    </xf>
    <xf numFmtId="0" fontId="68" fillId="0" borderId="20" xfId="0" applyFont="1" applyFill="1" applyBorder="1" applyAlignment="1">
      <alignment horizontal="left" vertical="top"/>
    </xf>
    <xf numFmtId="0" fontId="68" fillId="0" borderId="0" xfId="0" applyFont="1" applyFill="1" applyAlignment="1">
      <alignment horizontal="left" vertical="top"/>
    </xf>
    <xf numFmtId="0" fontId="68" fillId="0" borderId="20" xfId="0" applyFont="1" applyFill="1" applyBorder="1" applyAlignment="1">
      <alignment horizontal="left"/>
    </xf>
    <xf numFmtId="0" fontId="68" fillId="0" borderId="0" xfId="0" applyFont="1" applyFill="1" applyAlignment="1">
      <alignment horizontal="left"/>
    </xf>
    <xf numFmtId="49" fontId="61" fillId="34" borderId="14" xfId="53" applyNumberFormat="1" applyFont="1" applyFill="1" applyBorder="1" applyAlignment="1">
      <alignment horizontal="center" vertical="center"/>
      <protection/>
    </xf>
    <xf numFmtId="49" fontId="61" fillId="34" borderId="11" xfId="53" applyNumberFormat="1" applyFont="1" applyFill="1" applyBorder="1" applyAlignment="1">
      <alignment horizontal="center" vertical="center"/>
      <protection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3" fillId="35" borderId="14" xfId="53" applyFont="1" applyFill="1" applyBorder="1" applyAlignment="1">
      <alignment horizontal="center" vertical="center" wrapText="1"/>
      <protection/>
    </xf>
    <xf numFmtId="0" fontId="3" fillId="35" borderId="11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left" vertical="center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49" fontId="5" fillId="0" borderId="10" xfId="53" applyNumberFormat="1" applyFont="1" applyBorder="1" applyAlignment="1">
      <alignment horizontal="center" vertical="center"/>
      <protection/>
    </xf>
    <xf numFmtId="1" fontId="5" fillId="0" borderId="12" xfId="53" applyNumberFormat="1" applyFont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" fontId="5" fillId="0" borderId="15" xfId="53" applyNumberFormat="1" applyFont="1" applyBorder="1" applyAlignment="1">
      <alignment horizontal="center" vertical="center"/>
      <protection/>
    </xf>
    <xf numFmtId="1" fontId="5" fillId="0" borderId="13" xfId="53" applyNumberFormat="1" applyFont="1" applyBorder="1" applyAlignment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ендарный график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="60" zoomScaleNormal="70" zoomScalePageLayoutView="0" workbookViewId="0" topLeftCell="A1">
      <selection activeCell="U13" sqref="U13"/>
    </sheetView>
  </sheetViews>
  <sheetFormatPr defaultColWidth="9.140625" defaultRowHeight="15"/>
  <cols>
    <col min="1" max="9" width="9.140625" style="20" customWidth="1"/>
    <col min="10" max="10" width="10.140625" style="20" customWidth="1"/>
    <col min="11" max="11" width="11.00390625" style="20" customWidth="1"/>
    <col min="12" max="12" width="2.8515625" style="20" customWidth="1"/>
    <col min="13" max="13" width="5.7109375" style="20" customWidth="1"/>
    <col min="14" max="14" width="4.8515625" style="20" customWidth="1"/>
    <col min="15" max="15" width="5.28125" style="20" customWidth="1"/>
    <col min="16" max="16384" width="9.140625" style="20" customWidth="1"/>
  </cols>
  <sheetData>
    <row r="1" ht="15.75">
      <c r="J1" s="21" t="s">
        <v>115</v>
      </c>
    </row>
    <row r="2" ht="15.75">
      <c r="J2" s="21" t="s">
        <v>250</v>
      </c>
    </row>
    <row r="3" ht="15.75">
      <c r="J3" s="21" t="s">
        <v>251</v>
      </c>
    </row>
    <row r="4" ht="15.75">
      <c r="J4" s="21" t="s">
        <v>252</v>
      </c>
    </row>
    <row r="5" ht="15.75">
      <c r="J5" s="21" t="s">
        <v>253</v>
      </c>
    </row>
    <row r="10" spans="1:16" ht="15.75">
      <c r="A10" s="139" t="s">
        <v>146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</row>
    <row r="11" spans="1:16" ht="15.75">
      <c r="A11" s="138" t="s">
        <v>147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</row>
    <row r="12" spans="1:16" ht="15.75">
      <c r="A12" s="138" t="s">
        <v>116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</row>
    <row r="13" spans="1:16" ht="15.75">
      <c r="A13" s="138" t="s">
        <v>117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</row>
    <row r="14" spans="1:16" ht="15.75">
      <c r="A14" s="138" t="s">
        <v>125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</row>
    <row r="15" spans="1:16" ht="15.75">
      <c r="A15" s="138" t="s">
        <v>118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</row>
    <row r="16" spans="1:16" ht="15.75">
      <c r="A16" s="138" t="s">
        <v>126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</row>
    <row r="17" spans="1:16" ht="15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24" spans="9:11" ht="15.75">
      <c r="I24" s="20" t="s">
        <v>119</v>
      </c>
      <c r="K24" s="20" t="s">
        <v>218</v>
      </c>
    </row>
    <row r="25" spans="9:12" ht="15.75">
      <c r="I25" s="20" t="s">
        <v>120</v>
      </c>
      <c r="L25" s="20" t="s">
        <v>121</v>
      </c>
    </row>
    <row r="26" spans="9:10" ht="15.75">
      <c r="I26" s="20" t="s">
        <v>122</v>
      </c>
      <c r="J26" s="20" t="s">
        <v>123</v>
      </c>
    </row>
    <row r="27" spans="9:12" ht="15.75">
      <c r="I27" s="20" t="s">
        <v>124</v>
      </c>
      <c r="L27" s="20" t="s">
        <v>244</v>
      </c>
    </row>
  </sheetData>
  <sheetProtection/>
  <mergeCells count="7">
    <mergeCell ref="A16:P16"/>
    <mergeCell ref="A11:P11"/>
    <mergeCell ref="A13:P13"/>
    <mergeCell ref="A14:P14"/>
    <mergeCell ref="A15:P15"/>
    <mergeCell ref="A10:P10"/>
    <mergeCell ref="A12:P12"/>
  </mergeCells>
  <printOptions/>
  <pageMargins left="0.7" right="0.7" top="0.75" bottom="0.75" header="0.3" footer="0.3"/>
  <pageSetup fitToHeight="0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60" zoomScalePageLayoutView="0" workbookViewId="0" topLeftCell="A1">
      <selection activeCell="O23" sqref="O23"/>
    </sheetView>
  </sheetViews>
  <sheetFormatPr defaultColWidth="9.140625" defaultRowHeight="15"/>
  <cols>
    <col min="1" max="16384" width="9.140625" style="128" customWidth="1"/>
  </cols>
  <sheetData>
    <row r="1" spans="1:9" ht="18.75">
      <c r="A1" s="209" t="s">
        <v>168</v>
      </c>
      <c r="B1" s="209"/>
      <c r="C1" s="209"/>
      <c r="D1" s="209"/>
      <c r="E1" s="209"/>
      <c r="F1" s="209"/>
      <c r="G1" s="209"/>
      <c r="H1" s="209"/>
      <c r="I1" s="209"/>
    </row>
    <row r="2" spans="1:9" ht="18.75">
      <c r="A2" s="129" t="s">
        <v>169</v>
      </c>
      <c r="B2" s="210" t="s">
        <v>170</v>
      </c>
      <c r="C2" s="211"/>
      <c r="D2" s="211"/>
      <c r="E2" s="211"/>
      <c r="F2" s="211"/>
      <c r="G2" s="211"/>
      <c r="H2" s="211"/>
      <c r="I2" s="211"/>
    </row>
    <row r="3" spans="1:9" ht="18.75">
      <c r="A3" s="130"/>
      <c r="B3" s="131"/>
      <c r="C3" s="131"/>
      <c r="D3" s="131"/>
      <c r="E3" s="131"/>
      <c r="F3" s="131"/>
      <c r="G3" s="131"/>
      <c r="H3" s="132"/>
      <c r="I3" s="132"/>
    </row>
    <row r="4" spans="1:9" ht="18.75">
      <c r="A4" s="129" t="s">
        <v>171</v>
      </c>
      <c r="B4" s="210" t="s">
        <v>172</v>
      </c>
      <c r="C4" s="211"/>
      <c r="D4" s="211"/>
      <c r="E4" s="211"/>
      <c r="F4" s="211"/>
      <c r="G4" s="211"/>
      <c r="H4" s="211"/>
      <c r="I4" s="211"/>
    </row>
    <row r="5" spans="1:9" ht="18.75">
      <c r="A5" s="130"/>
      <c r="B5" s="131"/>
      <c r="C5" s="131"/>
      <c r="D5" s="131"/>
      <c r="E5" s="131"/>
      <c r="F5" s="131"/>
      <c r="G5" s="131"/>
      <c r="H5" s="132"/>
      <c r="I5" s="132"/>
    </row>
    <row r="6" spans="1:9" ht="18.75">
      <c r="A6" s="129" t="s">
        <v>173</v>
      </c>
      <c r="B6" s="210" t="s">
        <v>94</v>
      </c>
      <c r="C6" s="211"/>
      <c r="D6" s="211"/>
      <c r="E6" s="211"/>
      <c r="F6" s="211"/>
      <c r="G6" s="211"/>
      <c r="H6" s="211"/>
      <c r="I6" s="211"/>
    </row>
    <row r="7" spans="1:9" ht="18.75">
      <c r="A7" s="130"/>
      <c r="B7" s="132"/>
      <c r="C7" s="132"/>
      <c r="D7" s="132"/>
      <c r="E7" s="132"/>
      <c r="F7" s="132"/>
      <c r="G7" s="132"/>
      <c r="H7" s="132"/>
      <c r="I7" s="132"/>
    </row>
    <row r="8" spans="1:9" ht="18.75">
      <c r="A8" s="133" t="s">
        <v>174</v>
      </c>
      <c r="B8" s="134" t="s">
        <v>175</v>
      </c>
      <c r="C8" s="132"/>
      <c r="D8" s="132"/>
      <c r="E8" s="132"/>
      <c r="F8" s="132"/>
      <c r="G8" s="132"/>
      <c r="H8" s="132"/>
      <c r="I8" s="132"/>
    </row>
    <row r="9" spans="1:9" ht="18.75">
      <c r="A9" s="130"/>
      <c r="B9" s="132"/>
      <c r="C9" s="132"/>
      <c r="D9" s="132"/>
      <c r="E9" s="132"/>
      <c r="F9" s="132"/>
      <c r="G9" s="132"/>
      <c r="H9" s="132"/>
      <c r="I9" s="132"/>
    </row>
    <row r="10" spans="1:9" ht="18.75">
      <c r="A10" s="129" t="s">
        <v>176</v>
      </c>
      <c r="B10" s="212" t="s">
        <v>177</v>
      </c>
      <c r="C10" s="213"/>
      <c r="D10" s="213"/>
      <c r="E10" s="213"/>
      <c r="F10" s="213"/>
      <c r="G10" s="213"/>
      <c r="H10" s="213"/>
      <c r="I10" s="132"/>
    </row>
    <row r="11" spans="1:9" ht="18.75">
      <c r="A11" s="135"/>
      <c r="B11" s="132"/>
      <c r="C11" s="132"/>
      <c r="D11" s="132"/>
      <c r="E11" s="132"/>
      <c r="F11" s="132"/>
      <c r="G11" s="132"/>
      <c r="H11" s="132"/>
      <c r="I11" s="132"/>
    </row>
    <row r="12" spans="1:9" ht="18.75">
      <c r="A12" s="136" t="s">
        <v>178</v>
      </c>
      <c r="B12" s="213" t="s">
        <v>179</v>
      </c>
      <c r="C12" s="213"/>
      <c r="D12" s="213"/>
      <c r="E12" s="213"/>
      <c r="F12" s="213"/>
      <c r="G12" s="213"/>
      <c r="H12" s="213"/>
      <c r="I12" s="213"/>
    </row>
    <row r="13" spans="1:9" ht="18.75">
      <c r="A13" s="137"/>
      <c r="B13" s="132"/>
      <c r="C13" s="132"/>
      <c r="D13" s="132"/>
      <c r="E13" s="132"/>
      <c r="F13" s="132"/>
      <c r="G13" s="132"/>
      <c r="H13" s="132"/>
      <c r="I13" s="132"/>
    </row>
    <row r="14" spans="1:9" ht="18.75">
      <c r="A14" s="136" t="s">
        <v>180</v>
      </c>
      <c r="B14" s="213" t="s">
        <v>181</v>
      </c>
      <c r="C14" s="213"/>
      <c r="D14" s="213"/>
      <c r="E14" s="213"/>
      <c r="F14" s="213"/>
      <c r="G14" s="213"/>
      <c r="H14" s="213"/>
      <c r="I14" s="213"/>
    </row>
    <row r="15" spans="1:9" ht="18.75">
      <c r="A15" s="137"/>
      <c r="B15" s="132"/>
      <c r="C15" s="132"/>
      <c r="D15" s="132"/>
      <c r="E15" s="132"/>
      <c r="F15" s="132"/>
      <c r="G15" s="132"/>
      <c r="H15" s="132"/>
      <c r="I15" s="132"/>
    </row>
    <row r="16" spans="1:9" ht="18.75">
      <c r="A16" s="136" t="s">
        <v>143</v>
      </c>
      <c r="B16" s="213" t="s">
        <v>182</v>
      </c>
      <c r="C16" s="213"/>
      <c r="D16" s="213"/>
      <c r="E16" s="213"/>
      <c r="F16" s="213"/>
      <c r="G16" s="213"/>
      <c r="H16" s="213"/>
      <c r="I16" s="213"/>
    </row>
    <row r="17" spans="1:9" ht="18.75">
      <c r="A17" s="137"/>
      <c r="B17" s="132"/>
      <c r="C17" s="132"/>
      <c r="D17" s="132"/>
      <c r="E17" s="132"/>
      <c r="F17" s="132"/>
      <c r="G17" s="132"/>
      <c r="H17" s="132"/>
      <c r="I17" s="132"/>
    </row>
    <row r="18" spans="1:9" ht="18.75">
      <c r="A18" s="136" t="s">
        <v>183</v>
      </c>
      <c r="B18" s="213" t="s">
        <v>184</v>
      </c>
      <c r="C18" s="213"/>
      <c r="D18" s="213"/>
      <c r="E18" s="213"/>
      <c r="F18" s="213"/>
      <c r="G18" s="213"/>
      <c r="H18" s="213"/>
      <c r="I18" s="213"/>
    </row>
    <row r="19" spans="1:9" ht="18.75">
      <c r="A19" s="137"/>
      <c r="B19" s="132"/>
      <c r="C19" s="132"/>
      <c r="D19" s="132"/>
      <c r="E19" s="132"/>
      <c r="F19" s="132"/>
      <c r="G19" s="132"/>
      <c r="H19" s="132"/>
      <c r="I19" s="132"/>
    </row>
    <row r="20" spans="1:9" ht="18.75">
      <c r="A20" s="136" t="s">
        <v>185</v>
      </c>
      <c r="B20" s="213" t="s">
        <v>186</v>
      </c>
      <c r="C20" s="213"/>
      <c r="D20" s="213"/>
      <c r="E20" s="213"/>
      <c r="F20" s="213"/>
      <c r="G20" s="213"/>
      <c r="H20" s="213"/>
      <c r="I20" s="213"/>
    </row>
    <row r="21" spans="1:9" ht="18.75">
      <c r="A21" s="137"/>
      <c r="B21" s="132"/>
      <c r="C21" s="132"/>
      <c r="D21" s="132"/>
      <c r="E21" s="132"/>
      <c r="F21" s="132"/>
      <c r="G21" s="132"/>
      <c r="H21" s="132"/>
      <c r="I21" s="132"/>
    </row>
    <row r="22" spans="1:9" ht="18.75">
      <c r="A22" s="136" t="s">
        <v>187</v>
      </c>
      <c r="B22" s="213" t="s">
        <v>188</v>
      </c>
      <c r="C22" s="213"/>
      <c r="D22" s="213"/>
      <c r="E22" s="213"/>
      <c r="F22" s="213"/>
      <c r="G22" s="213"/>
      <c r="H22" s="213"/>
      <c r="I22" s="132"/>
    </row>
    <row r="24" spans="1:9" ht="18.75">
      <c r="A24" s="136" t="s">
        <v>189</v>
      </c>
      <c r="B24" s="212" t="s">
        <v>190</v>
      </c>
      <c r="C24" s="213"/>
      <c r="D24" s="213"/>
      <c r="E24" s="213"/>
      <c r="F24" s="213"/>
      <c r="G24" s="213"/>
      <c r="H24" s="213"/>
      <c r="I24" s="213"/>
    </row>
  </sheetData>
  <sheetProtection/>
  <mergeCells count="12">
    <mergeCell ref="B14:I14"/>
    <mergeCell ref="B16:I16"/>
    <mergeCell ref="B18:I18"/>
    <mergeCell ref="B20:I20"/>
    <mergeCell ref="B22:H22"/>
    <mergeCell ref="B24:I24"/>
    <mergeCell ref="A1:I1"/>
    <mergeCell ref="B2:I2"/>
    <mergeCell ref="B4:I4"/>
    <mergeCell ref="B6:I6"/>
    <mergeCell ref="B10:H10"/>
    <mergeCell ref="B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21"/>
  <sheetViews>
    <sheetView view="pageBreakPreview" zoomScale="140" zoomScaleNormal="120" zoomScaleSheetLayoutView="140" zoomScalePageLayoutView="0" workbookViewId="0" topLeftCell="A1">
      <selection activeCell="H18" sqref="H18"/>
    </sheetView>
  </sheetViews>
  <sheetFormatPr defaultColWidth="9.140625" defaultRowHeight="15"/>
  <cols>
    <col min="1" max="1" width="14.00390625" style="11" customWidth="1"/>
    <col min="2" max="3" width="2.28125" style="9" customWidth="1"/>
    <col min="4" max="14" width="2.140625" style="9" customWidth="1"/>
    <col min="15" max="16" width="2.28125" style="9" customWidth="1"/>
    <col min="17" max="17" width="2.421875" style="9" customWidth="1"/>
    <col min="18" max="18" width="2.28125" style="9" customWidth="1"/>
    <col min="19" max="19" width="2.140625" style="9" customWidth="1"/>
    <col min="20" max="20" width="2.00390625" style="9" customWidth="1"/>
    <col min="21" max="21" width="2.28125" style="9" customWidth="1"/>
    <col min="22" max="22" width="2.28125" style="9" bestFit="1" customWidth="1"/>
    <col min="23" max="31" width="2.140625" style="9" bestFit="1" customWidth="1"/>
    <col min="32" max="32" width="2.28125" style="9" customWidth="1"/>
    <col min="33" max="35" width="2.140625" style="9" bestFit="1" customWidth="1"/>
    <col min="36" max="37" width="2.28125" style="9" bestFit="1" customWidth="1"/>
    <col min="38" max="38" width="2.00390625" style="14" customWidth="1"/>
    <col min="39" max="39" width="2.140625" style="9" customWidth="1"/>
    <col min="40" max="40" width="2.28125" style="9" bestFit="1" customWidth="1"/>
    <col min="41" max="41" width="2.140625" style="9" customWidth="1"/>
    <col min="42" max="42" width="2.00390625" style="9" customWidth="1"/>
    <col min="43" max="43" width="2.140625" style="9" customWidth="1"/>
    <col min="44" max="44" width="2.421875" style="9" customWidth="1"/>
    <col min="45" max="45" width="2.28125" style="9" customWidth="1"/>
    <col min="46" max="53" width="2.140625" style="9" bestFit="1" customWidth="1"/>
    <col min="54" max="16384" width="9.140625" style="9" customWidth="1"/>
  </cols>
  <sheetData>
    <row r="1" spans="1:8" ht="8.25">
      <c r="A1" s="16"/>
      <c r="B1" s="15"/>
      <c r="C1" s="15"/>
      <c r="D1" s="15"/>
      <c r="E1" s="15"/>
      <c r="F1" s="15"/>
      <c r="G1" s="15"/>
      <c r="H1" s="15"/>
    </row>
    <row r="2" spans="1:8" ht="8.25">
      <c r="A2" s="16"/>
      <c r="B2" s="15"/>
      <c r="C2" s="15"/>
      <c r="D2" s="15"/>
      <c r="E2" s="15"/>
      <c r="F2" s="15"/>
      <c r="G2" s="15"/>
      <c r="H2" s="15"/>
    </row>
    <row r="3" spans="1:8" ht="8.25">
      <c r="A3" s="223"/>
      <c r="B3" s="223"/>
      <c r="C3" s="223"/>
      <c r="D3" s="223"/>
      <c r="E3" s="223"/>
      <c r="F3" s="223"/>
      <c r="G3" s="223"/>
      <c r="H3" s="223"/>
    </row>
    <row r="4" ht="8.25">
      <c r="A4" s="10"/>
    </row>
    <row r="5" spans="1:53" ht="18.75" customHeight="1">
      <c r="A5" s="224"/>
      <c r="B5" s="226" t="s">
        <v>21</v>
      </c>
      <c r="C5" s="226"/>
      <c r="D5" s="226"/>
      <c r="E5" s="226"/>
      <c r="F5" s="226" t="s">
        <v>22</v>
      </c>
      <c r="G5" s="226"/>
      <c r="H5" s="226"/>
      <c r="I5" s="226"/>
      <c r="J5" s="226"/>
      <c r="K5" s="226" t="s">
        <v>23</v>
      </c>
      <c r="L5" s="226"/>
      <c r="M5" s="226"/>
      <c r="N5" s="226"/>
      <c r="O5" s="226" t="s">
        <v>24</v>
      </c>
      <c r="P5" s="226"/>
      <c r="Q5" s="226"/>
      <c r="R5" s="226"/>
      <c r="S5" s="226"/>
      <c r="T5" s="226" t="s">
        <v>25</v>
      </c>
      <c r="U5" s="226"/>
      <c r="V5" s="226"/>
      <c r="W5" s="25"/>
      <c r="X5" s="226" t="s">
        <v>26</v>
      </c>
      <c r="Y5" s="226"/>
      <c r="Z5" s="226"/>
      <c r="AA5" s="226"/>
      <c r="AB5" s="226" t="s">
        <v>27</v>
      </c>
      <c r="AC5" s="226"/>
      <c r="AD5" s="226"/>
      <c r="AE5" s="226"/>
      <c r="AF5" s="17"/>
      <c r="AG5" s="226" t="s">
        <v>28</v>
      </c>
      <c r="AH5" s="226"/>
      <c r="AI5" s="226"/>
      <c r="AJ5" s="226"/>
      <c r="AK5" s="13"/>
      <c r="AL5" s="25" t="s">
        <v>29</v>
      </c>
      <c r="AM5" s="25"/>
      <c r="AN5" s="25"/>
      <c r="AO5" s="17"/>
      <c r="AP5" s="25" t="s">
        <v>30</v>
      </c>
      <c r="AQ5" s="25"/>
      <c r="AR5" s="25"/>
      <c r="AS5" s="17"/>
      <c r="AT5" s="25" t="s">
        <v>31</v>
      </c>
      <c r="AU5" s="25"/>
      <c r="AV5" s="25"/>
      <c r="AW5" s="25"/>
      <c r="AX5" s="13"/>
      <c r="AY5" s="25" t="s">
        <v>32</v>
      </c>
      <c r="AZ5" s="25"/>
      <c r="BA5" s="25"/>
    </row>
    <row r="6" spans="1:53" ht="23.25" customHeight="1">
      <c r="A6" s="225"/>
      <c r="B6" s="17" t="s">
        <v>58</v>
      </c>
      <c r="C6" s="17" t="s">
        <v>59</v>
      </c>
      <c r="D6" s="17" t="s">
        <v>33</v>
      </c>
      <c r="E6" s="17" t="s">
        <v>34</v>
      </c>
      <c r="F6" s="17" t="s">
        <v>129</v>
      </c>
      <c r="G6" s="1" t="s">
        <v>56</v>
      </c>
      <c r="H6" s="1" t="s">
        <v>57</v>
      </c>
      <c r="I6" s="1" t="s">
        <v>36</v>
      </c>
      <c r="J6" s="17" t="s">
        <v>130</v>
      </c>
      <c r="K6" s="17" t="s">
        <v>97</v>
      </c>
      <c r="L6" s="1" t="s">
        <v>98</v>
      </c>
      <c r="M6" s="1" t="s">
        <v>99</v>
      </c>
      <c r="N6" s="12" t="s">
        <v>100</v>
      </c>
      <c r="O6" s="17" t="s">
        <v>58</v>
      </c>
      <c r="P6" s="1" t="s">
        <v>59</v>
      </c>
      <c r="Q6" s="1" t="s">
        <v>33</v>
      </c>
      <c r="R6" s="1" t="s">
        <v>34</v>
      </c>
      <c r="S6" s="17" t="s">
        <v>131</v>
      </c>
      <c r="T6" s="17" t="s">
        <v>49</v>
      </c>
      <c r="U6" s="1" t="s">
        <v>50</v>
      </c>
      <c r="V6" s="1" t="s">
        <v>51</v>
      </c>
      <c r="W6" s="17" t="s">
        <v>132</v>
      </c>
      <c r="X6" s="17" t="s">
        <v>52</v>
      </c>
      <c r="Y6" s="1" t="s">
        <v>53</v>
      </c>
      <c r="Z6" s="1" t="s">
        <v>43</v>
      </c>
      <c r="AA6" s="1" t="s">
        <v>133</v>
      </c>
      <c r="AB6" s="17" t="s">
        <v>52</v>
      </c>
      <c r="AC6" s="1" t="s">
        <v>134</v>
      </c>
      <c r="AD6" s="1" t="s">
        <v>43</v>
      </c>
      <c r="AE6" s="1" t="s">
        <v>35</v>
      </c>
      <c r="AF6" s="17" t="s">
        <v>127</v>
      </c>
      <c r="AG6" s="1" t="s">
        <v>56</v>
      </c>
      <c r="AH6" s="1" t="s">
        <v>57</v>
      </c>
      <c r="AI6" s="1" t="s">
        <v>36</v>
      </c>
      <c r="AJ6" s="17" t="s">
        <v>128</v>
      </c>
      <c r="AK6" s="1" t="s">
        <v>135</v>
      </c>
      <c r="AL6" s="12" t="s">
        <v>54</v>
      </c>
      <c r="AM6" s="1" t="s">
        <v>42</v>
      </c>
      <c r="AN6" s="1" t="s">
        <v>55</v>
      </c>
      <c r="AO6" s="17" t="s">
        <v>58</v>
      </c>
      <c r="AP6" s="1" t="s">
        <v>59</v>
      </c>
      <c r="AQ6" s="1" t="s">
        <v>33</v>
      </c>
      <c r="AR6" s="1" t="s">
        <v>34</v>
      </c>
      <c r="AS6" s="17" t="s">
        <v>129</v>
      </c>
      <c r="AT6" s="1" t="s">
        <v>56</v>
      </c>
      <c r="AU6" s="1" t="s">
        <v>57</v>
      </c>
      <c r="AV6" s="1" t="s">
        <v>36</v>
      </c>
      <c r="AW6" s="17" t="s">
        <v>130</v>
      </c>
      <c r="AX6" s="17" t="s">
        <v>97</v>
      </c>
      <c r="AY6" s="1" t="s">
        <v>98</v>
      </c>
      <c r="AZ6" s="1" t="s">
        <v>99</v>
      </c>
      <c r="BA6" s="1" t="s">
        <v>136</v>
      </c>
    </row>
    <row r="7" spans="1:53" ht="11.25" customHeight="1">
      <c r="A7" s="225"/>
      <c r="B7" s="227" t="s">
        <v>18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9"/>
    </row>
    <row r="8" spans="1:53" ht="9" customHeight="1">
      <c r="A8" s="225"/>
      <c r="B8" s="1">
        <v>35</v>
      </c>
      <c r="C8" s="1">
        <v>36</v>
      </c>
      <c r="D8" s="1">
        <v>37</v>
      </c>
      <c r="E8" s="1">
        <v>38</v>
      </c>
      <c r="F8" s="1">
        <v>39</v>
      </c>
      <c r="G8" s="1">
        <v>40</v>
      </c>
      <c r="H8" s="1">
        <v>41</v>
      </c>
      <c r="I8" s="1">
        <v>42</v>
      </c>
      <c r="J8" s="3">
        <v>43</v>
      </c>
      <c r="K8" s="3">
        <v>44</v>
      </c>
      <c r="L8" s="3">
        <v>45</v>
      </c>
      <c r="M8" s="3">
        <v>46</v>
      </c>
      <c r="N8" s="3">
        <v>47</v>
      </c>
      <c r="O8" s="3">
        <v>48</v>
      </c>
      <c r="P8" s="3">
        <v>49</v>
      </c>
      <c r="Q8" s="3">
        <v>50</v>
      </c>
      <c r="R8" s="3">
        <v>51</v>
      </c>
      <c r="S8" s="1">
        <v>52</v>
      </c>
      <c r="T8" s="4">
        <v>1</v>
      </c>
      <c r="U8" s="4">
        <v>2</v>
      </c>
      <c r="V8" s="4">
        <v>3</v>
      </c>
      <c r="W8" s="4">
        <v>4</v>
      </c>
      <c r="X8" s="5">
        <v>5</v>
      </c>
      <c r="Y8" s="4">
        <v>6</v>
      </c>
      <c r="Z8" s="4">
        <v>7</v>
      </c>
      <c r="AA8" s="4">
        <v>8</v>
      </c>
      <c r="AB8" s="5">
        <v>9</v>
      </c>
      <c r="AC8" s="1">
        <v>10</v>
      </c>
      <c r="AD8" s="1">
        <v>11</v>
      </c>
      <c r="AE8" s="1">
        <v>12</v>
      </c>
      <c r="AF8" s="1">
        <v>13</v>
      </c>
      <c r="AG8" s="1">
        <v>14</v>
      </c>
      <c r="AH8" s="1">
        <v>15</v>
      </c>
      <c r="AI8" s="1">
        <v>16</v>
      </c>
      <c r="AJ8" s="1">
        <v>17</v>
      </c>
      <c r="AK8" s="3">
        <v>18</v>
      </c>
      <c r="AL8" s="1">
        <v>19</v>
      </c>
      <c r="AM8" s="1">
        <v>20</v>
      </c>
      <c r="AN8" s="1">
        <v>21</v>
      </c>
      <c r="AO8" s="1">
        <v>22</v>
      </c>
      <c r="AP8" s="6">
        <v>23</v>
      </c>
      <c r="AQ8" s="1">
        <v>24</v>
      </c>
      <c r="AR8" s="1">
        <v>25</v>
      </c>
      <c r="AS8" s="3">
        <v>26</v>
      </c>
      <c r="AT8" s="1">
        <v>27</v>
      </c>
      <c r="AU8" s="1">
        <v>28</v>
      </c>
      <c r="AV8" s="1">
        <v>29</v>
      </c>
      <c r="AW8" s="1">
        <v>30</v>
      </c>
      <c r="AX8" s="1">
        <v>31</v>
      </c>
      <c r="AY8" s="1">
        <v>32</v>
      </c>
      <c r="AZ8" s="1">
        <v>33</v>
      </c>
      <c r="BA8" s="1">
        <v>34</v>
      </c>
    </row>
    <row r="9" spans="1:53" ht="12" customHeight="1">
      <c r="A9" s="225"/>
      <c r="B9" s="227" t="s">
        <v>37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1"/>
    </row>
    <row r="10" spans="1:53" ht="12" customHeight="1">
      <c r="A10" s="225"/>
      <c r="B10" s="1">
        <v>1</v>
      </c>
      <c r="C10" s="1">
        <v>2</v>
      </c>
      <c r="D10" s="1">
        <v>3</v>
      </c>
      <c r="E10" s="1">
        <v>4</v>
      </c>
      <c r="F10" s="2">
        <v>5</v>
      </c>
      <c r="G10" s="1">
        <v>6</v>
      </c>
      <c r="H10" s="1">
        <v>7</v>
      </c>
      <c r="I10" s="1">
        <v>8</v>
      </c>
      <c r="J10" s="2">
        <v>9</v>
      </c>
      <c r="K10" s="1">
        <v>10</v>
      </c>
      <c r="L10" s="1">
        <v>11</v>
      </c>
      <c r="M10" s="1">
        <v>12</v>
      </c>
      <c r="N10" s="1">
        <v>13</v>
      </c>
      <c r="O10" s="1">
        <v>14</v>
      </c>
      <c r="P10" s="1">
        <v>15</v>
      </c>
      <c r="Q10" s="1">
        <v>16</v>
      </c>
      <c r="R10" s="1">
        <v>17</v>
      </c>
      <c r="S10" s="3">
        <v>18</v>
      </c>
      <c r="T10" s="1">
        <v>19</v>
      </c>
      <c r="U10" s="1">
        <v>20</v>
      </c>
      <c r="V10" s="1">
        <v>21</v>
      </c>
      <c r="W10" s="1">
        <v>22</v>
      </c>
      <c r="X10" s="6">
        <v>23</v>
      </c>
      <c r="Y10" s="1">
        <v>24</v>
      </c>
      <c r="Z10" s="1">
        <v>25</v>
      </c>
      <c r="AA10" s="3">
        <v>26</v>
      </c>
      <c r="AB10" s="1">
        <v>27</v>
      </c>
      <c r="AC10" s="1">
        <v>28</v>
      </c>
      <c r="AD10" s="1">
        <v>29</v>
      </c>
      <c r="AE10" s="19">
        <v>30</v>
      </c>
      <c r="AF10" s="1">
        <v>31</v>
      </c>
      <c r="AG10" s="1">
        <v>32</v>
      </c>
      <c r="AH10" s="1">
        <v>33</v>
      </c>
      <c r="AI10" s="1">
        <v>34</v>
      </c>
      <c r="AJ10" s="1">
        <v>35</v>
      </c>
      <c r="AK10" s="1">
        <v>36</v>
      </c>
      <c r="AL10" s="1">
        <v>37</v>
      </c>
      <c r="AM10" s="1">
        <v>38</v>
      </c>
      <c r="AN10" s="1">
        <v>39</v>
      </c>
      <c r="AO10" s="1">
        <v>40</v>
      </c>
      <c r="AP10" s="1">
        <v>41</v>
      </c>
      <c r="AQ10" s="1">
        <v>42</v>
      </c>
      <c r="AR10" s="3">
        <v>43</v>
      </c>
      <c r="AS10" s="3">
        <v>44</v>
      </c>
      <c r="AT10" s="3">
        <v>45</v>
      </c>
      <c r="AU10" s="3">
        <v>46</v>
      </c>
      <c r="AV10" s="3">
        <v>47</v>
      </c>
      <c r="AW10" s="3">
        <v>48</v>
      </c>
      <c r="AX10" s="3">
        <v>49</v>
      </c>
      <c r="AY10" s="3">
        <v>50</v>
      </c>
      <c r="AZ10" s="3">
        <v>51</v>
      </c>
      <c r="BA10" s="1">
        <v>52</v>
      </c>
    </row>
    <row r="11" spans="1:53" ht="9.75" customHeight="1">
      <c r="A11" s="218" t="s">
        <v>137</v>
      </c>
      <c r="B11" s="1"/>
      <c r="C11" s="1"/>
      <c r="D11" s="1"/>
      <c r="E11" s="1"/>
      <c r="F11" s="2"/>
      <c r="G11" s="1"/>
      <c r="H11" s="1"/>
      <c r="I11" s="1"/>
      <c r="J11" s="2"/>
      <c r="K11" s="1"/>
      <c r="L11" s="1"/>
      <c r="M11" s="1"/>
      <c r="N11" s="1"/>
      <c r="O11" s="1"/>
      <c r="P11" s="1"/>
      <c r="Q11" s="1"/>
      <c r="R11" s="1"/>
      <c r="S11" s="214" t="s">
        <v>141</v>
      </c>
      <c r="T11" s="214" t="s">
        <v>141</v>
      </c>
      <c r="U11" s="1"/>
      <c r="V11" s="1"/>
      <c r="W11" s="1"/>
      <c r="X11" s="6"/>
      <c r="Y11" s="1"/>
      <c r="Z11" s="1"/>
      <c r="AA11" s="3"/>
      <c r="AB11" s="1"/>
      <c r="AC11" s="1"/>
      <c r="AD11" s="1"/>
      <c r="AE11" s="19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27" t="s">
        <v>143</v>
      </c>
      <c r="AR11" s="27" t="s">
        <v>143</v>
      </c>
      <c r="AS11" s="214" t="s">
        <v>141</v>
      </c>
      <c r="AT11" s="214" t="s">
        <v>141</v>
      </c>
      <c r="AU11" s="214" t="s">
        <v>141</v>
      </c>
      <c r="AV11" s="214" t="s">
        <v>141</v>
      </c>
      <c r="AW11" s="214" t="s">
        <v>141</v>
      </c>
      <c r="AX11" s="214" t="s">
        <v>141</v>
      </c>
      <c r="AY11" s="214" t="s">
        <v>141</v>
      </c>
      <c r="AZ11" s="214" t="s">
        <v>141</v>
      </c>
      <c r="BA11" s="214" t="s">
        <v>141</v>
      </c>
    </row>
    <row r="12" spans="1:53" ht="11.25" customHeight="1">
      <c r="A12" s="21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215"/>
      <c r="T12" s="215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27" t="s">
        <v>143</v>
      </c>
      <c r="AR12" s="27" t="s">
        <v>143</v>
      </c>
      <c r="AS12" s="215"/>
      <c r="AT12" s="215"/>
      <c r="AU12" s="215"/>
      <c r="AV12" s="215"/>
      <c r="AW12" s="215"/>
      <c r="AX12" s="215"/>
      <c r="AY12" s="215"/>
      <c r="AZ12" s="215"/>
      <c r="BA12" s="215"/>
    </row>
    <row r="13" spans="1:53" ht="12" customHeight="1">
      <c r="A13" s="28" t="s">
        <v>138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27" t="s">
        <v>143</v>
      </c>
      <c r="S13" s="26" t="s">
        <v>141</v>
      </c>
      <c r="T13" s="26" t="s">
        <v>141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27" t="s">
        <v>143</v>
      </c>
      <c r="AS13" s="26" t="s">
        <v>141</v>
      </c>
      <c r="AT13" s="26" t="s">
        <v>141</v>
      </c>
      <c r="AU13" s="26" t="s">
        <v>141</v>
      </c>
      <c r="AV13" s="26" t="s">
        <v>141</v>
      </c>
      <c r="AW13" s="26" t="s">
        <v>141</v>
      </c>
      <c r="AX13" s="26" t="s">
        <v>141</v>
      </c>
      <c r="AY13" s="26" t="s">
        <v>141</v>
      </c>
      <c r="AZ13" s="26" t="s">
        <v>141</v>
      </c>
      <c r="BA13" s="26" t="s">
        <v>141</v>
      </c>
    </row>
    <row r="14" spans="1:53" ht="10.5" customHeight="1">
      <c r="A14" s="220" t="s">
        <v>139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221" t="s">
        <v>143</v>
      </c>
      <c r="S14" s="214" t="s">
        <v>141</v>
      </c>
      <c r="T14" s="214" t="s">
        <v>141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23"/>
      <c r="AJ14" s="23"/>
      <c r="AK14" s="23"/>
      <c r="AL14" s="23"/>
      <c r="AM14" s="24"/>
      <c r="AN14" s="24"/>
      <c r="AO14" s="24"/>
      <c r="AP14" s="24"/>
      <c r="AQ14" s="24"/>
      <c r="AR14" s="27" t="s">
        <v>143</v>
      </c>
      <c r="AS14" s="214" t="s">
        <v>141</v>
      </c>
      <c r="AT14" s="214" t="s">
        <v>141</v>
      </c>
      <c r="AU14" s="214" t="s">
        <v>141</v>
      </c>
      <c r="AV14" s="214" t="s">
        <v>141</v>
      </c>
      <c r="AW14" s="214" t="s">
        <v>141</v>
      </c>
      <c r="AX14" s="214" t="s">
        <v>141</v>
      </c>
      <c r="AY14" s="214" t="s">
        <v>141</v>
      </c>
      <c r="AZ14" s="214" t="s">
        <v>141</v>
      </c>
      <c r="BA14" s="214" t="s">
        <v>141</v>
      </c>
    </row>
    <row r="15" spans="1:53" ht="10.5" customHeight="1">
      <c r="A15" s="21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222"/>
      <c r="S15" s="215"/>
      <c r="T15" s="215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23"/>
      <c r="AJ15" s="23"/>
      <c r="AK15" s="23"/>
      <c r="AL15" s="23"/>
      <c r="AM15" s="24"/>
      <c r="AN15" s="24"/>
      <c r="AO15" s="24"/>
      <c r="AP15" s="24"/>
      <c r="AQ15" s="24"/>
      <c r="AR15" s="27" t="s">
        <v>143</v>
      </c>
      <c r="AS15" s="215"/>
      <c r="AT15" s="215"/>
      <c r="AU15" s="215"/>
      <c r="AV15" s="215"/>
      <c r="AW15" s="215"/>
      <c r="AX15" s="215"/>
      <c r="AY15" s="215"/>
      <c r="AZ15" s="215"/>
      <c r="BA15" s="215"/>
    </row>
    <row r="16" spans="1:53" ht="10.5" customHeight="1">
      <c r="A16" s="216" t="s">
        <v>140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27" t="s">
        <v>143</v>
      </c>
      <c r="S16" s="214" t="s">
        <v>141</v>
      </c>
      <c r="T16" s="214" t="s">
        <v>141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  <c r="AF16" s="8"/>
      <c r="AG16" s="8"/>
      <c r="AH16" s="8"/>
      <c r="AI16" s="23"/>
      <c r="AJ16" s="23"/>
      <c r="AK16" s="23"/>
      <c r="AL16" s="23"/>
      <c r="AM16" s="24"/>
      <c r="AN16" s="24"/>
      <c r="AO16" s="24"/>
      <c r="AP16" s="24"/>
      <c r="AQ16" s="24"/>
      <c r="AR16" s="27" t="s">
        <v>143</v>
      </c>
      <c r="AS16" s="214" t="s">
        <v>141</v>
      </c>
      <c r="AT16" s="214" t="s">
        <v>141</v>
      </c>
      <c r="AU16" s="214" t="s">
        <v>141</v>
      </c>
      <c r="AV16" s="214" t="s">
        <v>141</v>
      </c>
      <c r="AW16" s="214" t="s">
        <v>141</v>
      </c>
      <c r="AX16" s="214" t="s">
        <v>141</v>
      </c>
      <c r="AY16" s="214" t="s">
        <v>141</v>
      </c>
      <c r="AZ16" s="214" t="s">
        <v>141</v>
      </c>
      <c r="BA16" s="214" t="s">
        <v>141</v>
      </c>
    </row>
    <row r="17" spans="1:53" ht="11.25" customHeight="1">
      <c r="A17" s="217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7" t="s">
        <v>143</v>
      </c>
      <c r="S17" s="215"/>
      <c r="T17" s="215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8"/>
      <c r="AM17" s="13"/>
      <c r="AN17" s="13"/>
      <c r="AO17" s="13"/>
      <c r="AP17" s="13"/>
      <c r="AQ17" s="13"/>
      <c r="AR17" s="27" t="s">
        <v>143</v>
      </c>
      <c r="AS17" s="215"/>
      <c r="AT17" s="215"/>
      <c r="AU17" s="215"/>
      <c r="AV17" s="215"/>
      <c r="AW17" s="215"/>
      <c r="AX17" s="215"/>
      <c r="AY17" s="215"/>
      <c r="AZ17" s="215"/>
      <c r="BA17" s="215"/>
    </row>
    <row r="20" spans="1:2" ht="13.5" customHeight="1">
      <c r="A20" s="26" t="s">
        <v>141</v>
      </c>
      <c r="B20" s="9" t="s">
        <v>142</v>
      </c>
    </row>
    <row r="21" spans="1:2" ht="13.5" customHeight="1">
      <c r="A21" s="27" t="s">
        <v>143</v>
      </c>
      <c r="B21" s="9" t="s">
        <v>144</v>
      </c>
    </row>
  </sheetData>
  <sheetProtection/>
  <mergeCells count="49">
    <mergeCell ref="B9:BA9"/>
    <mergeCell ref="AB5:AE5"/>
    <mergeCell ref="AG5:AJ5"/>
    <mergeCell ref="T5:V5"/>
    <mergeCell ref="X5:AA5"/>
    <mergeCell ref="K5:N5"/>
    <mergeCell ref="O5:S5"/>
    <mergeCell ref="S14:S15"/>
    <mergeCell ref="A3:H3"/>
    <mergeCell ref="A5:A10"/>
    <mergeCell ref="B5:E5"/>
    <mergeCell ref="F5:J5"/>
    <mergeCell ref="B7:BA7"/>
    <mergeCell ref="AT11:AT12"/>
    <mergeCell ref="AS14:AS15"/>
    <mergeCell ref="AT14:AT15"/>
    <mergeCell ref="AY11:AY12"/>
    <mergeCell ref="S16:S17"/>
    <mergeCell ref="T16:T17"/>
    <mergeCell ref="A16:A17"/>
    <mergeCell ref="S11:S12"/>
    <mergeCell ref="T11:T12"/>
    <mergeCell ref="AS11:AS12"/>
    <mergeCell ref="T14:T15"/>
    <mergeCell ref="A11:A12"/>
    <mergeCell ref="A14:A15"/>
    <mergeCell ref="R14:R15"/>
    <mergeCell ref="AS16:AS17"/>
    <mergeCell ref="AT16:AT17"/>
    <mergeCell ref="AU11:AU12"/>
    <mergeCell ref="AZ16:AZ17"/>
    <mergeCell ref="BA16:BA17"/>
    <mergeCell ref="AU14:AU15"/>
    <mergeCell ref="AV14:AV15"/>
    <mergeCell ref="AV11:AV12"/>
    <mergeCell ref="AW11:AW12"/>
    <mergeCell ref="AX11:AX12"/>
    <mergeCell ref="BA11:BA12"/>
    <mergeCell ref="AW14:AW15"/>
    <mergeCell ref="AX14:AX15"/>
    <mergeCell ref="AY14:AY15"/>
    <mergeCell ref="AZ14:AZ15"/>
    <mergeCell ref="BA14:BA15"/>
    <mergeCell ref="AU16:AU17"/>
    <mergeCell ref="AV16:AV17"/>
    <mergeCell ref="AW16:AW17"/>
    <mergeCell ref="AX16:AX17"/>
    <mergeCell ref="AY16:AY17"/>
    <mergeCell ref="AZ11:AZ12"/>
  </mergeCells>
  <printOptions/>
  <pageMargins left="0.19" right="0.14" top="0.39" bottom="0.15" header="0.23" footer="0.1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87"/>
  <sheetViews>
    <sheetView view="pageBreakPreview" zoomScale="110" zoomScaleNormal="120" zoomScaleSheetLayoutView="110" zoomScalePageLayoutView="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BH22" sqref="BH22"/>
    </sheetView>
  </sheetViews>
  <sheetFormatPr defaultColWidth="9.140625" defaultRowHeight="15"/>
  <cols>
    <col min="1" max="1" width="2.421875" style="29" customWidth="1"/>
    <col min="2" max="2" width="7.421875" style="29" customWidth="1"/>
    <col min="3" max="3" width="12.7109375" style="75" customWidth="1"/>
    <col min="4" max="4" width="6.140625" style="29" customWidth="1"/>
    <col min="5" max="5" width="3.28125" style="29" customWidth="1"/>
    <col min="6" max="7" width="2.28125" style="29" customWidth="1"/>
    <col min="8" max="8" width="2.140625" style="29" customWidth="1"/>
    <col min="9" max="18" width="2.140625" style="29" bestFit="1" customWidth="1"/>
    <col min="19" max="20" width="2.28125" style="29" bestFit="1" customWidth="1"/>
    <col min="21" max="21" width="2.421875" style="29" customWidth="1"/>
    <col min="22" max="22" width="2.28125" style="29" customWidth="1"/>
    <col min="23" max="24" width="2.00390625" style="29" customWidth="1"/>
    <col min="25" max="25" width="3.28125" style="29" customWidth="1"/>
    <col min="26" max="26" width="2.28125" style="29" bestFit="1" customWidth="1"/>
    <col min="27" max="35" width="2.140625" style="29" bestFit="1" customWidth="1"/>
    <col min="36" max="36" width="2.28125" style="29" customWidth="1"/>
    <col min="37" max="38" width="2.140625" style="29" bestFit="1" customWidth="1"/>
    <col min="39" max="41" width="2.28125" style="29" bestFit="1" customWidth="1"/>
    <col min="42" max="42" width="2.00390625" style="29" customWidth="1"/>
    <col min="43" max="43" width="2.140625" style="29" customWidth="1"/>
    <col min="44" max="44" width="2.28125" style="29" bestFit="1" customWidth="1"/>
    <col min="45" max="45" width="2.140625" style="29" customWidth="1"/>
    <col min="46" max="46" width="2.00390625" style="29" customWidth="1"/>
    <col min="47" max="47" width="2.28125" style="29" bestFit="1" customWidth="1"/>
    <col min="48" max="49" width="2.57421875" style="29" customWidth="1"/>
    <col min="50" max="57" width="2.140625" style="29" customWidth="1"/>
    <col min="58" max="59" width="3.28125" style="29" customWidth="1"/>
    <col min="60" max="16384" width="9.140625" style="29" customWidth="1"/>
  </cols>
  <sheetData>
    <row r="1" spans="2:12" ht="9.75">
      <c r="B1" s="30" t="s">
        <v>47</v>
      </c>
      <c r="C1" s="31"/>
      <c r="D1" s="30"/>
      <c r="E1" s="30"/>
      <c r="F1" s="30"/>
      <c r="G1" s="30"/>
      <c r="H1" s="30"/>
      <c r="I1" s="30"/>
      <c r="J1" s="30"/>
      <c r="K1" s="30"/>
      <c r="L1" s="30"/>
    </row>
    <row r="2" spans="2:12" ht="9.75">
      <c r="B2" s="30" t="s">
        <v>48</v>
      </c>
      <c r="C2" s="31"/>
      <c r="D2" s="30"/>
      <c r="E2" s="30"/>
      <c r="F2" s="30"/>
      <c r="G2" s="30"/>
      <c r="H2" s="30"/>
      <c r="I2" s="30"/>
      <c r="J2" s="30"/>
      <c r="K2" s="30"/>
      <c r="L2" s="30"/>
    </row>
    <row r="3" spans="2:12" ht="9.75">
      <c r="B3" s="160" t="s">
        <v>145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2:3" ht="9.75">
      <c r="B4" s="32"/>
      <c r="C4" s="33"/>
    </row>
    <row r="5" spans="1:59" ht="18.75" customHeight="1">
      <c r="A5" s="181" t="s">
        <v>20</v>
      </c>
      <c r="B5" s="161" t="s">
        <v>0</v>
      </c>
      <c r="C5" s="163" t="s">
        <v>16</v>
      </c>
      <c r="D5" s="140" t="s">
        <v>17</v>
      </c>
      <c r="E5" s="140" t="s">
        <v>95</v>
      </c>
      <c r="F5" s="34"/>
      <c r="G5" s="35" t="s">
        <v>21</v>
      </c>
      <c r="H5" s="36"/>
      <c r="I5" s="36"/>
      <c r="J5" s="37"/>
      <c r="K5" s="35" t="s">
        <v>22</v>
      </c>
      <c r="L5" s="36"/>
      <c r="M5" s="36"/>
      <c r="N5" s="37"/>
      <c r="O5" s="34"/>
      <c r="P5" s="35" t="s">
        <v>23</v>
      </c>
      <c r="Q5" s="36"/>
      <c r="R5" s="37"/>
      <c r="S5" s="34"/>
      <c r="T5" s="35" t="s">
        <v>24</v>
      </c>
      <c r="U5" s="36"/>
      <c r="V5" s="37"/>
      <c r="W5" s="34"/>
      <c r="X5" s="38" t="s">
        <v>25</v>
      </c>
      <c r="Y5" s="39"/>
      <c r="Z5" s="39"/>
      <c r="AA5" s="40"/>
      <c r="AB5" s="34"/>
      <c r="AC5" s="35" t="s">
        <v>26</v>
      </c>
      <c r="AD5" s="36"/>
      <c r="AE5" s="37"/>
      <c r="AF5" s="34"/>
      <c r="AG5" s="35" t="s">
        <v>27</v>
      </c>
      <c r="AH5" s="36"/>
      <c r="AI5" s="37"/>
      <c r="AJ5" s="34"/>
      <c r="AK5" s="35" t="s">
        <v>28</v>
      </c>
      <c r="AL5" s="36"/>
      <c r="AM5" s="37"/>
      <c r="AN5" s="34"/>
      <c r="AO5" s="35" t="s">
        <v>29</v>
      </c>
      <c r="AP5" s="36"/>
      <c r="AQ5" s="36"/>
      <c r="AR5" s="37"/>
      <c r="AS5" s="34"/>
      <c r="AT5" s="35" t="s">
        <v>30</v>
      </c>
      <c r="AU5" s="36"/>
      <c r="AV5" s="37"/>
      <c r="AW5" s="34"/>
      <c r="AX5" s="35" t="s">
        <v>31</v>
      </c>
      <c r="AY5" s="36"/>
      <c r="AZ5" s="36"/>
      <c r="BA5" s="37"/>
      <c r="BB5" s="34"/>
      <c r="BC5" s="35" t="s">
        <v>32</v>
      </c>
      <c r="BD5" s="36"/>
      <c r="BE5" s="37"/>
      <c r="BF5" s="140" t="s">
        <v>95</v>
      </c>
      <c r="BG5" s="140" t="s">
        <v>96</v>
      </c>
    </row>
    <row r="6" spans="1:59" ht="35.25" customHeight="1">
      <c r="A6" s="181"/>
      <c r="B6" s="162"/>
      <c r="C6" s="164"/>
      <c r="D6" s="141"/>
      <c r="E6" s="141"/>
      <c r="F6" s="34" t="s">
        <v>58</v>
      </c>
      <c r="G6" s="34" t="s">
        <v>59</v>
      </c>
      <c r="H6" s="34" t="s">
        <v>33</v>
      </c>
      <c r="I6" s="34" t="s">
        <v>34</v>
      </c>
      <c r="J6" s="34" t="s">
        <v>129</v>
      </c>
      <c r="K6" s="41" t="s">
        <v>56</v>
      </c>
      <c r="L6" s="41" t="s">
        <v>57</v>
      </c>
      <c r="M6" s="41" t="s">
        <v>36</v>
      </c>
      <c r="N6" s="42" t="s">
        <v>130</v>
      </c>
      <c r="O6" s="34" t="s">
        <v>97</v>
      </c>
      <c r="P6" s="41" t="s">
        <v>98</v>
      </c>
      <c r="Q6" s="41" t="s">
        <v>99</v>
      </c>
      <c r="R6" s="41" t="s">
        <v>100</v>
      </c>
      <c r="S6" s="43" t="s">
        <v>58</v>
      </c>
      <c r="T6" s="41" t="s">
        <v>59</v>
      </c>
      <c r="U6" s="41" t="s">
        <v>33</v>
      </c>
      <c r="V6" s="41" t="s">
        <v>34</v>
      </c>
      <c r="W6" s="34" t="s">
        <v>131</v>
      </c>
      <c r="X6" s="43" t="s">
        <v>49</v>
      </c>
      <c r="Y6" s="41" t="s">
        <v>50</v>
      </c>
      <c r="Z6" s="41" t="s">
        <v>51</v>
      </c>
      <c r="AA6" s="43" t="s">
        <v>132</v>
      </c>
      <c r="AB6" s="43" t="s">
        <v>52</v>
      </c>
      <c r="AC6" s="41" t="s">
        <v>53</v>
      </c>
      <c r="AD6" s="41" t="s">
        <v>43</v>
      </c>
      <c r="AE6" s="41" t="s">
        <v>133</v>
      </c>
      <c r="AF6" s="43" t="s">
        <v>52</v>
      </c>
      <c r="AG6" s="41" t="s">
        <v>134</v>
      </c>
      <c r="AH6" s="41" t="s">
        <v>43</v>
      </c>
      <c r="AI6" s="41" t="s">
        <v>35</v>
      </c>
      <c r="AJ6" s="43" t="s">
        <v>127</v>
      </c>
      <c r="AK6" s="41" t="s">
        <v>56</v>
      </c>
      <c r="AL6" s="41" t="s">
        <v>57</v>
      </c>
      <c r="AM6" s="41" t="s">
        <v>36</v>
      </c>
      <c r="AN6" s="43" t="s">
        <v>128</v>
      </c>
      <c r="AO6" s="41" t="s">
        <v>135</v>
      </c>
      <c r="AP6" s="41" t="s">
        <v>54</v>
      </c>
      <c r="AQ6" s="41" t="s">
        <v>42</v>
      </c>
      <c r="AR6" s="41" t="s">
        <v>55</v>
      </c>
      <c r="AS6" s="43" t="s">
        <v>58</v>
      </c>
      <c r="AT6" s="41" t="s">
        <v>59</v>
      </c>
      <c r="AU6" s="41" t="s">
        <v>33</v>
      </c>
      <c r="AV6" s="41" t="s">
        <v>34</v>
      </c>
      <c r="AW6" s="43" t="s">
        <v>129</v>
      </c>
      <c r="AX6" s="41" t="s">
        <v>56</v>
      </c>
      <c r="AY6" s="41" t="s">
        <v>57</v>
      </c>
      <c r="AZ6" s="41" t="s">
        <v>36</v>
      </c>
      <c r="BA6" s="34" t="s">
        <v>130</v>
      </c>
      <c r="BB6" s="45" t="s">
        <v>97</v>
      </c>
      <c r="BC6" s="41" t="s">
        <v>98</v>
      </c>
      <c r="BD6" s="41" t="s">
        <v>99</v>
      </c>
      <c r="BE6" s="41" t="s">
        <v>136</v>
      </c>
      <c r="BF6" s="141"/>
      <c r="BG6" s="141"/>
    </row>
    <row r="7" spans="1:59" ht="15" customHeight="1">
      <c r="A7" s="181"/>
      <c r="B7" s="162"/>
      <c r="C7" s="164"/>
      <c r="D7" s="141"/>
      <c r="E7" s="141"/>
      <c r="F7" s="165" t="s">
        <v>18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7"/>
      <c r="BF7" s="141"/>
      <c r="BG7" s="141"/>
    </row>
    <row r="8" spans="1:59" ht="12" customHeight="1">
      <c r="A8" s="181"/>
      <c r="B8" s="162"/>
      <c r="C8" s="164"/>
      <c r="D8" s="141"/>
      <c r="E8" s="141"/>
      <c r="F8" s="41">
        <v>35</v>
      </c>
      <c r="G8" s="41">
        <v>36</v>
      </c>
      <c r="H8" s="41">
        <v>37</v>
      </c>
      <c r="I8" s="41">
        <v>38</v>
      </c>
      <c r="J8" s="41">
        <v>39</v>
      </c>
      <c r="K8" s="41">
        <v>40</v>
      </c>
      <c r="L8" s="41">
        <v>41</v>
      </c>
      <c r="M8" s="41">
        <v>42</v>
      </c>
      <c r="N8" s="46">
        <v>43</v>
      </c>
      <c r="O8" s="46">
        <v>44</v>
      </c>
      <c r="P8" s="46">
        <v>45</v>
      </c>
      <c r="Q8" s="46">
        <v>46</v>
      </c>
      <c r="R8" s="46">
        <v>47</v>
      </c>
      <c r="S8" s="46">
        <v>48</v>
      </c>
      <c r="T8" s="46">
        <v>49</v>
      </c>
      <c r="U8" s="46">
        <v>50</v>
      </c>
      <c r="V8" s="46">
        <v>51</v>
      </c>
      <c r="W8" s="41">
        <v>52</v>
      </c>
      <c r="X8" s="47">
        <v>1</v>
      </c>
      <c r="Y8" s="47">
        <v>2</v>
      </c>
      <c r="Z8" s="47">
        <v>3</v>
      </c>
      <c r="AA8" s="47">
        <v>4</v>
      </c>
      <c r="AB8" s="48">
        <v>5</v>
      </c>
      <c r="AC8" s="47">
        <v>6</v>
      </c>
      <c r="AD8" s="47">
        <v>7</v>
      </c>
      <c r="AE8" s="47">
        <v>8</v>
      </c>
      <c r="AF8" s="48">
        <v>9</v>
      </c>
      <c r="AG8" s="41">
        <v>10</v>
      </c>
      <c r="AH8" s="41">
        <v>11</v>
      </c>
      <c r="AI8" s="41">
        <v>12</v>
      </c>
      <c r="AJ8" s="41">
        <v>13</v>
      </c>
      <c r="AK8" s="41">
        <v>14</v>
      </c>
      <c r="AL8" s="41">
        <v>15</v>
      </c>
      <c r="AM8" s="41">
        <v>16</v>
      </c>
      <c r="AN8" s="41">
        <v>17</v>
      </c>
      <c r="AO8" s="46">
        <v>18</v>
      </c>
      <c r="AP8" s="41">
        <v>19</v>
      </c>
      <c r="AQ8" s="41">
        <v>20</v>
      </c>
      <c r="AR8" s="41">
        <v>21</v>
      </c>
      <c r="AS8" s="41">
        <v>22</v>
      </c>
      <c r="AT8" s="49">
        <v>23</v>
      </c>
      <c r="AU8" s="41">
        <v>24</v>
      </c>
      <c r="AV8" s="41">
        <v>25</v>
      </c>
      <c r="AW8" s="46">
        <v>26</v>
      </c>
      <c r="AX8" s="41">
        <v>27</v>
      </c>
      <c r="AY8" s="41">
        <v>28</v>
      </c>
      <c r="AZ8" s="41">
        <v>29</v>
      </c>
      <c r="BA8" s="41">
        <v>30</v>
      </c>
      <c r="BB8" s="41">
        <v>31</v>
      </c>
      <c r="BC8" s="41">
        <v>32</v>
      </c>
      <c r="BD8" s="41">
        <v>33</v>
      </c>
      <c r="BE8" s="41">
        <v>34</v>
      </c>
      <c r="BF8" s="141"/>
      <c r="BG8" s="141"/>
    </row>
    <row r="9" spans="1:59" ht="15" customHeight="1">
      <c r="A9" s="181"/>
      <c r="B9" s="162"/>
      <c r="C9" s="164"/>
      <c r="D9" s="141"/>
      <c r="E9" s="141"/>
      <c r="F9" s="165" t="s">
        <v>37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7"/>
      <c r="BF9" s="141"/>
      <c r="BG9" s="141"/>
    </row>
    <row r="10" spans="1:59" ht="16.5" customHeight="1">
      <c r="A10" s="181"/>
      <c r="B10" s="162"/>
      <c r="C10" s="164"/>
      <c r="D10" s="141"/>
      <c r="E10" s="142"/>
      <c r="F10" s="41">
        <v>1</v>
      </c>
      <c r="G10" s="41">
        <v>2</v>
      </c>
      <c r="H10" s="41">
        <v>3</v>
      </c>
      <c r="I10" s="41">
        <v>4</v>
      </c>
      <c r="J10" s="44">
        <v>5</v>
      </c>
      <c r="K10" s="41">
        <v>6</v>
      </c>
      <c r="L10" s="41">
        <v>7</v>
      </c>
      <c r="M10" s="41">
        <v>8</v>
      </c>
      <c r="N10" s="44">
        <v>9</v>
      </c>
      <c r="O10" s="41">
        <v>10</v>
      </c>
      <c r="P10" s="41">
        <v>11</v>
      </c>
      <c r="Q10" s="41">
        <v>12</v>
      </c>
      <c r="R10" s="41">
        <v>13</v>
      </c>
      <c r="S10" s="41">
        <v>14</v>
      </c>
      <c r="T10" s="41">
        <v>15</v>
      </c>
      <c r="U10" s="41">
        <v>16</v>
      </c>
      <c r="V10" s="41">
        <v>17</v>
      </c>
      <c r="W10" s="46">
        <v>18</v>
      </c>
      <c r="X10" s="41">
        <v>19</v>
      </c>
      <c r="Y10" s="41">
        <v>20</v>
      </c>
      <c r="Z10" s="41">
        <v>21</v>
      </c>
      <c r="AA10" s="41">
        <v>22</v>
      </c>
      <c r="AB10" s="49">
        <v>23</v>
      </c>
      <c r="AC10" s="41">
        <v>24</v>
      </c>
      <c r="AD10" s="41">
        <v>25</v>
      </c>
      <c r="AE10" s="46">
        <v>26</v>
      </c>
      <c r="AF10" s="41">
        <v>27</v>
      </c>
      <c r="AG10" s="41">
        <v>28</v>
      </c>
      <c r="AH10" s="41">
        <v>29</v>
      </c>
      <c r="AI10" s="41">
        <v>30</v>
      </c>
      <c r="AJ10" s="41">
        <v>31</v>
      </c>
      <c r="AK10" s="41">
        <v>32</v>
      </c>
      <c r="AL10" s="41">
        <v>33</v>
      </c>
      <c r="AM10" s="41">
        <v>34</v>
      </c>
      <c r="AN10" s="41">
        <v>35</v>
      </c>
      <c r="AO10" s="41">
        <v>36</v>
      </c>
      <c r="AP10" s="41">
        <v>37</v>
      </c>
      <c r="AQ10" s="41">
        <v>38</v>
      </c>
      <c r="AR10" s="41">
        <v>39</v>
      </c>
      <c r="AS10" s="41">
        <v>40</v>
      </c>
      <c r="AT10" s="41">
        <v>41</v>
      </c>
      <c r="AU10" s="41">
        <v>42</v>
      </c>
      <c r="AV10" s="50">
        <v>43</v>
      </c>
      <c r="AW10" s="46">
        <v>44</v>
      </c>
      <c r="AX10" s="46">
        <v>45</v>
      </c>
      <c r="AY10" s="46">
        <v>46</v>
      </c>
      <c r="AZ10" s="46">
        <v>47</v>
      </c>
      <c r="BA10" s="46">
        <v>48</v>
      </c>
      <c r="BB10" s="46">
        <v>49</v>
      </c>
      <c r="BC10" s="46">
        <v>50</v>
      </c>
      <c r="BD10" s="46">
        <v>51</v>
      </c>
      <c r="BE10" s="41">
        <v>52</v>
      </c>
      <c r="BF10" s="142"/>
      <c r="BG10" s="142"/>
    </row>
    <row r="11" spans="1:59" ht="9" customHeight="1" hidden="1">
      <c r="A11" s="178" t="s">
        <v>46</v>
      </c>
      <c r="B11" s="153"/>
      <c r="C11" s="145"/>
      <c r="D11" s="51" t="s">
        <v>19</v>
      </c>
      <c r="E11" s="52">
        <f>SUM(F11:U11)</f>
        <v>256</v>
      </c>
      <c r="F11" s="52">
        <f aca="true" t="shared" si="0" ref="F11:U11">F81</f>
        <v>16</v>
      </c>
      <c r="G11" s="52">
        <f t="shared" si="0"/>
        <v>16</v>
      </c>
      <c r="H11" s="52">
        <f t="shared" si="0"/>
        <v>16</v>
      </c>
      <c r="I11" s="52">
        <f t="shared" si="0"/>
        <v>16</v>
      </c>
      <c r="J11" s="52">
        <f t="shared" si="0"/>
        <v>16</v>
      </c>
      <c r="K11" s="52">
        <f t="shared" si="0"/>
        <v>16</v>
      </c>
      <c r="L11" s="52">
        <f t="shared" si="0"/>
        <v>16</v>
      </c>
      <c r="M11" s="52">
        <f t="shared" si="0"/>
        <v>16</v>
      </c>
      <c r="N11" s="52">
        <f t="shared" si="0"/>
        <v>16</v>
      </c>
      <c r="O11" s="52">
        <f t="shared" si="0"/>
        <v>16</v>
      </c>
      <c r="P11" s="52">
        <f t="shared" si="0"/>
        <v>16</v>
      </c>
      <c r="Q11" s="52">
        <f t="shared" si="0"/>
        <v>16</v>
      </c>
      <c r="R11" s="52">
        <f t="shared" si="0"/>
        <v>16</v>
      </c>
      <c r="S11" s="52">
        <f t="shared" si="0"/>
        <v>16</v>
      </c>
      <c r="T11" s="52">
        <f t="shared" si="0"/>
        <v>16</v>
      </c>
      <c r="U11" s="52">
        <f t="shared" si="0"/>
        <v>16</v>
      </c>
      <c r="V11" s="53" t="s">
        <v>169</v>
      </c>
      <c r="W11" s="54" t="s">
        <v>171</v>
      </c>
      <c r="X11" s="54" t="s">
        <v>171</v>
      </c>
      <c r="Y11" s="52">
        <f aca="true" t="shared" si="1" ref="Y11:AV11">Y81</f>
        <v>16</v>
      </c>
      <c r="Z11" s="52">
        <f t="shared" si="1"/>
        <v>16</v>
      </c>
      <c r="AA11" s="52">
        <f t="shared" si="1"/>
        <v>16</v>
      </c>
      <c r="AB11" s="52">
        <f t="shared" si="1"/>
        <v>16</v>
      </c>
      <c r="AC11" s="52">
        <f t="shared" si="1"/>
        <v>16</v>
      </c>
      <c r="AD11" s="52">
        <f t="shared" si="1"/>
        <v>16</v>
      </c>
      <c r="AE11" s="52">
        <f t="shared" si="1"/>
        <v>16</v>
      </c>
      <c r="AF11" s="52">
        <f t="shared" si="1"/>
        <v>16</v>
      </c>
      <c r="AG11" s="52">
        <f t="shared" si="1"/>
        <v>16</v>
      </c>
      <c r="AH11" s="52">
        <f t="shared" si="1"/>
        <v>16</v>
      </c>
      <c r="AI11" s="52">
        <f t="shared" si="1"/>
        <v>16</v>
      </c>
      <c r="AJ11" s="52">
        <f t="shared" si="1"/>
        <v>0</v>
      </c>
      <c r="AK11" s="52">
        <f t="shared" si="1"/>
        <v>16</v>
      </c>
      <c r="AL11" s="52">
        <f t="shared" si="1"/>
        <v>16</v>
      </c>
      <c r="AM11" s="52">
        <f t="shared" si="1"/>
        <v>16</v>
      </c>
      <c r="AN11" s="52">
        <f t="shared" si="1"/>
        <v>16</v>
      </c>
      <c r="AO11" s="52">
        <f t="shared" si="1"/>
        <v>16</v>
      </c>
      <c r="AP11" s="52">
        <f t="shared" si="1"/>
        <v>16</v>
      </c>
      <c r="AQ11" s="52">
        <f t="shared" si="1"/>
        <v>16</v>
      </c>
      <c r="AR11" s="52">
        <f t="shared" si="1"/>
        <v>16</v>
      </c>
      <c r="AS11" s="52">
        <f t="shared" si="1"/>
        <v>16</v>
      </c>
      <c r="AT11" s="52">
        <f t="shared" si="1"/>
        <v>16</v>
      </c>
      <c r="AU11" s="52">
        <f t="shared" si="1"/>
        <v>16</v>
      </c>
      <c r="AV11" s="52">
        <f t="shared" si="1"/>
        <v>16</v>
      </c>
      <c r="AW11" s="54" t="s">
        <v>171</v>
      </c>
      <c r="AX11" s="54" t="s">
        <v>171</v>
      </c>
      <c r="AY11" s="54" t="s">
        <v>171</v>
      </c>
      <c r="AZ11" s="54" t="s">
        <v>171</v>
      </c>
      <c r="BA11" s="54" t="s">
        <v>171</v>
      </c>
      <c r="BB11" s="54" t="s">
        <v>171</v>
      </c>
      <c r="BC11" s="54" t="s">
        <v>171</v>
      </c>
      <c r="BD11" s="54" t="s">
        <v>171</v>
      </c>
      <c r="BE11" s="54" t="s">
        <v>171</v>
      </c>
      <c r="BF11" s="52">
        <f aca="true" t="shared" si="2" ref="BF11:BF42">SUM(Y11:AV11)</f>
        <v>368</v>
      </c>
      <c r="BG11" s="52">
        <f aca="true" t="shared" si="3" ref="BG11:BG42">E11+BF11</f>
        <v>624</v>
      </c>
    </row>
    <row r="12" spans="1:59" ht="12" customHeight="1" hidden="1">
      <c r="A12" s="179"/>
      <c r="B12" s="154"/>
      <c r="C12" s="146"/>
      <c r="D12" s="51" t="s">
        <v>38</v>
      </c>
      <c r="E12" s="52">
        <f>SUM(F12:T12)</f>
        <v>416</v>
      </c>
      <c r="F12" s="52">
        <f aca="true" t="shared" si="4" ref="F12:U12">F82</f>
        <v>32</v>
      </c>
      <c r="G12" s="52">
        <f t="shared" si="4"/>
        <v>31</v>
      </c>
      <c r="H12" s="52">
        <f t="shared" si="4"/>
        <v>30</v>
      </c>
      <c r="I12" s="52">
        <f t="shared" si="4"/>
        <v>29</v>
      </c>
      <c r="J12" s="52">
        <f t="shared" si="4"/>
        <v>28</v>
      </c>
      <c r="K12" s="52">
        <f t="shared" si="4"/>
        <v>26</v>
      </c>
      <c r="L12" s="52">
        <f t="shared" si="4"/>
        <v>26</v>
      </c>
      <c r="M12" s="52">
        <f t="shared" si="4"/>
        <v>25</v>
      </c>
      <c r="N12" s="52">
        <f t="shared" si="4"/>
        <v>27</v>
      </c>
      <c r="O12" s="52">
        <f t="shared" si="4"/>
        <v>26</v>
      </c>
      <c r="P12" s="52">
        <f t="shared" si="4"/>
        <v>28</v>
      </c>
      <c r="Q12" s="52">
        <f t="shared" si="4"/>
        <v>27</v>
      </c>
      <c r="R12" s="52">
        <f t="shared" si="4"/>
        <v>27</v>
      </c>
      <c r="S12" s="52">
        <f t="shared" si="4"/>
        <v>27</v>
      </c>
      <c r="T12" s="52">
        <f t="shared" si="4"/>
        <v>27</v>
      </c>
      <c r="U12" s="52">
        <f t="shared" si="4"/>
        <v>27</v>
      </c>
      <c r="V12" s="53" t="s">
        <v>169</v>
      </c>
      <c r="W12" s="54" t="s">
        <v>171</v>
      </c>
      <c r="X12" s="54" t="s">
        <v>171</v>
      </c>
      <c r="Y12" s="52">
        <f aca="true" t="shared" si="5" ref="Y12:AV12">Y82</f>
        <v>23</v>
      </c>
      <c r="Z12" s="52">
        <f t="shared" si="5"/>
        <v>24</v>
      </c>
      <c r="AA12" s="52">
        <f t="shared" si="5"/>
        <v>24</v>
      </c>
      <c r="AB12" s="52">
        <f t="shared" si="5"/>
        <v>24</v>
      </c>
      <c r="AC12" s="52">
        <f t="shared" si="5"/>
        <v>24</v>
      </c>
      <c r="AD12" s="52">
        <f t="shared" si="5"/>
        <v>24</v>
      </c>
      <c r="AE12" s="52">
        <f t="shared" si="5"/>
        <v>24</v>
      </c>
      <c r="AF12" s="52">
        <f t="shared" si="5"/>
        <v>24</v>
      </c>
      <c r="AG12" s="52">
        <f t="shared" si="5"/>
        <v>24</v>
      </c>
      <c r="AH12" s="52">
        <f t="shared" si="5"/>
        <v>24</v>
      </c>
      <c r="AI12" s="52">
        <f t="shared" si="5"/>
        <v>24</v>
      </c>
      <c r="AJ12" s="52">
        <f t="shared" si="5"/>
        <v>0</v>
      </c>
      <c r="AK12" s="52">
        <f t="shared" si="5"/>
        <v>24</v>
      </c>
      <c r="AL12" s="52">
        <f t="shared" si="5"/>
        <v>24</v>
      </c>
      <c r="AM12" s="52">
        <f t="shared" si="5"/>
        <v>24</v>
      </c>
      <c r="AN12" s="52">
        <f t="shared" si="5"/>
        <v>25</v>
      </c>
      <c r="AO12" s="52">
        <f t="shared" si="5"/>
        <v>25</v>
      </c>
      <c r="AP12" s="52">
        <f t="shared" si="5"/>
        <v>25</v>
      </c>
      <c r="AQ12" s="52">
        <f t="shared" si="5"/>
        <v>24</v>
      </c>
      <c r="AR12" s="52">
        <f t="shared" si="5"/>
        <v>24</v>
      </c>
      <c r="AS12" s="52">
        <f t="shared" si="5"/>
        <v>24</v>
      </c>
      <c r="AT12" s="52">
        <f t="shared" si="5"/>
        <v>25</v>
      </c>
      <c r="AU12" s="52">
        <f t="shared" si="5"/>
        <v>25</v>
      </c>
      <c r="AV12" s="52">
        <f t="shared" si="5"/>
        <v>24</v>
      </c>
      <c r="AW12" s="54" t="s">
        <v>171</v>
      </c>
      <c r="AX12" s="54" t="s">
        <v>171</v>
      </c>
      <c r="AY12" s="54" t="s">
        <v>171</v>
      </c>
      <c r="AZ12" s="54" t="s">
        <v>171</v>
      </c>
      <c r="BA12" s="54" t="s">
        <v>171</v>
      </c>
      <c r="BB12" s="54" t="s">
        <v>171</v>
      </c>
      <c r="BC12" s="54" t="s">
        <v>171</v>
      </c>
      <c r="BD12" s="54" t="s">
        <v>171</v>
      </c>
      <c r="BE12" s="54" t="s">
        <v>171</v>
      </c>
      <c r="BF12" s="52">
        <f t="shared" si="2"/>
        <v>556</v>
      </c>
      <c r="BG12" s="52">
        <f t="shared" si="3"/>
        <v>972</v>
      </c>
    </row>
    <row r="13" spans="1:59" ht="12" customHeight="1" hidden="1">
      <c r="A13" s="179"/>
      <c r="B13" s="153"/>
      <c r="C13" s="145"/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2"/>
      <c r="U13" s="52"/>
      <c r="V13" s="53" t="s">
        <v>169</v>
      </c>
      <c r="W13" s="54" t="s">
        <v>171</v>
      </c>
      <c r="X13" s="54" t="s">
        <v>171</v>
      </c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4" t="s">
        <v>171</v>
      </c>
      <c r="AX13" s="54" t="s">
        <v>171</v>
      </c>
      <c r="AY13" s="54" t="s">
        <v>171</v>
      </c>
      <c r="AZ13" s="54" t="s">
        <v>171</v>
      </c>
      <c r="BA13" s="54" t="s">
        <v>171</v>
      </c>
      <c r="BB13" s="54" t="s">
        <v>171</v>
      </c>
      <c r="BC13" s="54" t="s">
        <v>171</v>
      </c>
      <c r="BD13" s="54" t="s">
        <v>171</v>
      </c>
      <c r="BE13" s="54" t="s">
        <v>171</v>
      </c>
      <c r="BF13" s="58">
        <f t="shared" si="2"/>
        <v>0</v>
      </c>
      <c r="BG13" s="58">
        <f t="shared" si="3"/>
        <v>0</v>
      </c>
    </row>
    <row r="14" spans="1:59" ht="12" customHeight="1" hidden="1">
      <c r="A14" s="179"/>
      <c r="B14" s="154"/>
      <c r="C14" s="146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2"/>
      <c r="U14" s="52"/>
      <c r="V14" s="53" t="s">
        <v>169</v>
      </c>
      <c r="W14" s="54" t="s">
        <v>171</v>
      </c>
      <c r="X14" s="54" t="s">
        <v>171</v>
      </c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4" t="s">
        <v>171</v>
      </c>
      <c r="AX14" s="54" t="s">
        <v>171</v>
      </c>
      <c r="AY14" s="54" t="s">
        <v>171</v>
      </c>
      <c r="AZ14" s="54" t="s">
        <v>171</v>
      </c>
      <c r="BA14" s="54" t="s">
        <v>171</v>
      </c>
      <c r="BB14" s="54" t="s">
        <v>171</v>
      </c>
      <c r="BC14" s="54" t="s">
        <v>171</v>
      </c>
      <c r="BD14" s="54" t="s">
        <v>171</v>
      </c>
      <c r="BE14" s="54" t="s">
        <v>171</v>
      </c>
      <c r="BF14" s="58">
        <f t="shared" si="2"/>
        <v>0</v>
      </c>
      <c r="BG14" s="58">
        <f t="shared" si="3"/>
        <v>0</v>
      </c>
    </row>
    <row r="15" spans="1:59" ht="12" customHeight="1" hidden="1">
      <c r="A15" s="179"/>
      <c r="B15" s="143"/>
      <c r="C15" s="145"/>
      <c r="D15" s="57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2"/>
      <c r="U15" s="52"/>
      <c r="V15" s="53" t="s">
        <v>169</v>
      </c>
      <c r="W15" s="54" t="s">
        <v>171</v>
      </c>
      <c r="X15" s="54" t="s">
        <v>171</v>
      </c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4" t="s">
        <v>171</v>
      </c>
      <c r="AX15" s="54" t="s">
        <v>171</v>
      </c>
      <c r="AY15" s="54" t="s">
        <v>171</v>
      </c>
      <c r="AZ15" s="54" t="s">
        <v>171</v>
      </c>
      <c r="BA15" s="54" t="s">
        <v>171</v>
      </c>
      <c r="BB15" s="54" t="s">
        <v>171</v>
      </c>
      <c r="BC15" s="54" t="s">
        <v>171</v>
      </c>
      <c r="BD15" s="54" t="s">
        <v>171</v>
      </c>
      <c r="BE15" s="54" t="s">
        <v>171</v>
      </c>
      <c r="BF15" s="58">
        <f t="shared" si="2"/>
        <v>0</v>
      </c>
      <c r="BG15" s="58">
        <f t="shared" si="3"/>
        <v>0</v>
      </c>
    </row>
    <row r="16" spans="1:59" ht="10.5" customHeight="1" hidden="1">
      <c r="A16" s="179"/>
      <c r="B16" s="144"/>
      <c r="C16" s="146"/>
      <c r="D16" s="57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52"/>
      <c r="V16" s="53" t="s">
        <v>169</v>
      </c>
      <c r="W16" s="54" t="s">
        <v>171</v>
      </c>
      <c r="X16" s="54" t="s">
        <v>171</v>
      </c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4" t="s">
        <v>171</v>
      </c>
      <c r="AX16" s="54" t="s">
        <v>171</v>
      </c>
      <c r="AY16" s="54" t="s">
        <v>171</v>
      </c>
      <c r="AZ16" s="54" t="s">
        <v>171</v>
      </c>
      <c r="BA16" s="54" t="s">
        <v>171</v>
      </c>
      <c r="BB16" s="54" t="s">
        <v>171</v>
      </c>
      <c r="BC16" s="54" t="s">
        <v>171</v>
      </c>
      <c r="BD16" s="54" t="s">
        <v>171</v>
      </c>
      <c r="BE16" s="54" t="s">
        <v>171</v>
      </c>
      <c r="BF16" s="58">
        <f t="shared" si="2"/>
        <v>0</v>
      </c>
      <c r="BG16" s="58">
        <f t="shared" si="3"/>
        <v>0</v>
      </c>
    </row>
    <row r="17" spans="1:59" ht="12" customHeight="1" hidden="1">
      <c r="A17" s="179"/>
      <c r="B17" s="60"/>
      <c r="C17" s="60"/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3"/>
      <c r="V17" s="53" t="s">
        <v>169</v>
      </c>
      <c r="W17" s="54" t="s">
        <v>171</v>
      </c>
      <c r="X17" s="54" t="s">
        <v>171</v>
      </c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3"/>
      <c r="AO17" s="62"/>
      <c r="AP17" s="62"/>
      <c r="AQ17" s="62"/>
      <c r="AR17" s="62"/>
      <c r="AS17" s="62"/>
      <c r="AT17" s="62"/>
      <c r="AU17" s="62"/>
      <c r="AV17" s="62"/>
      <c r="AW17" s="54" t="s">
        <v>171</v>
      </c>
      <c r="AX17" s="54" t="s">
        <v>171</v>
      </c>
      <c r="AY17" s="54" t="s">
        <v>171</v>
      </c>
      <c r="AZ17" s="54" t="s">
        <v>171</v>
      </c>
      <c r="BA17" s="54" t="s">
        <v>171</v>
      </c>
      <c r="BB17" s="54" t="s">
        <v>171</v>
      </c>
      <c r="BC17" s="54" t="s">
        <v>171</v>
      </c>
      <c r="BD17" s="54" t="s">
        <v>171</v>
      </c>
      <c r="BE17" s="54" t="s">
        <v>171</v>
      </c>
      <c r="BF17" s="62">
        <f t="shared" si="2"/>
        <v>0</v>
      </c>
      <c r="BG17" s="62">
        <f t="shared" si="3"/>
        <v>0</v>
      </c>
    </row>
    <row r="18" spans="1:59" ht="9.75" customHeight="1" hidden="1">
      <c r="A18" s="179"/>
      <c r="B18" s="64"/>
      <c r="C18" s="65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53" t="s">
        <v>169</v>
      </c>
      <c r="W18" s="54" t="s">
        <v>171</v>
      </c>
      <c r="X18" s="54" t="s">
        <v>171</v>
      </c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54" t="s">
        <v>171</v>
      </c>
      <c r="AX18" s="54" t="s">
        <v>171</v>
      </c>
      <c r="AY18" s="54" t="s">
        <v>171</v>
      </c>
      <c r="AZ18" s="54" t="s">
        <v>171</v>
      </c>
      <c r="BA18" s="54" t="s">
        <v>171</v>
      </c>
      <c r="BB18" s="54" t="s">
        <v>171</v>
      </c>
      <c r="BC18" s="54" t="s">
        <v>171</v>
      </c>
      <c r="BD18" s="54" t="s">
        <v>171</v>
      </c>
      <c r="BE18" s="54" t="s">
        <v>171</v>
      </c>
      <c r="BF18" s="62">
        <f t="shared" si="2"/>
        <v>0</v>
      </c>
      <c r="BG18" s="62">
        <f t="shared" si="3"/>
        <v>0</v>
      </c>
    </row>
    <row r="19" spans="1:59" ht="16.5" customHeight="1">
      <c r="A19" s="179"/>
      <c r="B19" s="153" t="s">
        <v>205</v>
      </c>
      <c r="C19" s="145" t="s">
        <v>150</v>
      </c>
      <c r="D19" s="57" t="s">
        <v>19</v>
      </c>
      <c r="E19" s="62">
        <f>SUM(F19:U19)</f>
        <v>120</v>
      </c>
      <c r="F19" s="58">
        <f>F23+F25+F27+F29+F21</f>
        <v>8</v>
      </c>
      <c r="G19" s="58">
        <f aca="true" t="shared" si="6" ref="G19:AI19">G23+G25+G27+G29+G21</f>
        <v>8</v>
      </c>
      <c r="H19" s="58">
        <f t="shared" si="6"/>
        <v>8</v>
      </c>
      <c r="I19" s="58">
        <f t="shared" si="6"/>
        <v>8</v>
      </c>
      <c r="J19" s="58">
        <f t="shared" si="6"/>
        <v>7</v>
      </c>
      <c r="K19" s="58">
        <f t="shared" si="6"/>
        <v>7</v>
      </c>
      <c r="L19" s="58">
        <f t="shared" si="6"/>
        <v>7</v>
      </c>
      <c r="M19" s="58">
        <f t="shared" si="6"/>
        <v>7</v>
      </c>
      <c r="N19" s="58">
        <f t="shared" si="6"/>
        <v>7</v>
      </c>
      <c r="O19" s="58">
        <f t="shared" si="6"/>
        <v>7</v>
      </c>
      <c r="P19" s="58">
        <f t="shared" si="6"/>
        <v>8</v>
      </c>
      <c r="Q19" s="58">
        <f t="shared" si="6"/>
        <v>8</v>
      </c>
      <c r="R19" s="58">
        <f t="shared" si="6"/>
        <v>7</v>
      </c>
      <c r="S19" s="58">
        <f t="shared" si="6"/>
        <v>7</v>
      </c>
      <c r="T19" s="58">
        <f t="shared" si="6"/>
        <v>8</v>
      </c>
      <c r="U19" s="58">
        <f t="shared" si="6"/>
        <v>8</v>
      </c>
      <c r="V19" s="53" t="s">
        <v>169</v>
      </c>
      <c r="W19" s="54" t="s">
        <v>171</v>
      </c>
      <c r="X19" s="54" t="s">
        <v>171</v>
      </c>
      <c r="Y19" s="58">
        <f t="shared" si="6"/>
        <v>2</v>
      </c>
      <c r="Z19" s="58">
        <f t="shared" si="6"/>
        <v>1</v>
      </c>
      <c r="AA19" s="58">
        <f t="shared" si="6"/>
        <v>1</v>
      </c>
      <c r="AB19" s="58">
        <f t="shared" si="6"/>
        <v>2</v>
      </c>
      <c r="AC19" s="58">
        <f t="shared" si="6"/>
        <v>1</v>
      </c>
      <c r="AD19" s="58">
        <f t="shared" si="6"/>
        <v>1</v>
      </c>
      <c r="AE19" s="58">
        <f t="shared" si="6"/>
        <v>1</v>
      </c>
      <c r="AF19" s="58">
        <f t="shared" si="6"/>
        <v>1</v>
      </c>
      <c r="AG19" s="58">
        <f t="shared" si="6"/>
        <v>2</v>
      </c>
      <c r="AH19" s="58">
        <f t="shared" si="6"/>
        <v>1</v>
      </c>
      <c r="AI19" s="58">
        <f t="shared" si="6"/>
        <v>1</v>
      </c>
      <c r="AJ19" s="54" t="s">
        <v>171</v>
      </c>
      <c r="AK19" s="58">
        <f>AK23+AK25+AK27+AK29+AK21</f>
        <v>1</v>
      </c>
      <c r="AL19" s="58">
        <f aca="true" t="shared" si="7" ref="AL19:AV19">AL23+AL25+AL27+AL29+AL21</f>
        <v>2</v>
      </c>
      <c r="AM19" s="58">
        <f t="shared" si="7"/>
        <v>1</v>
      </c>
      <c r="AN19" s="58">
        <f t="shared" si="7"/>
        <v>1</v>
      </c>
      <c r="AO19" s="58">
        <f t="shared" si="7"/>
        <v>2</v>
      </c>
      <c r="AP19" s="58">
        <f t="shared" si="7"/>
        <v>1</v>
      </c>
      <c r="AQ19" s="58">
        <f t="shared" si="7"/>
        <v>1</v>
      </c>
      <c r="AR19" s="58">
        <f t="shared" si="7"/>
        <v>2</v>
      </c>
      <c r="AS19" s="58">
        <f t="shared" si="7"/>
        <v>1</v>
      </c>
      <c r="AT19" s="58">
        <f t="shared" si="7"/>
        <v>2</v>
      </c>
      <c r="AU19" s="58">
        <f t="shared" si="7"/>
        <v>1</v>
      </c>
      <c r="AV19" s="58">
        <f t="shared" si="7"/>
        <v>2</v>
      </c>
      <c r="AW19" s="53" t="s">
        <v>169</v>
      </c>
      <c r="AX19" s="54" t="s">
        <v>171</v>
      </c>
      <c r="AY19" s="54" t="s">
        <v>171</v>
      </c>
      <c r="AZ19" s="54" t="s">
        <v>171</v>
      </c>
      <c r="BA19" s="54" t="s">
        <v>171</v>
      </c>
      <c r="BB19" s="54" t="s">
        <v>171</v>
      </c>
      <c r="BC19" s="54" t="s">
        <v>171</v>
      </c>
      <c r="BD19" s="54" t="s">
        <v>171</v>
      </c>
      <c r="BE19" s="54" t="s">
        <v>171</v>
      </c>
      <c r="BF19" s="58">
        <f t="shared" si="2"/>
        <v>31</v>
      </c>
      <c r="BG19" s="58">
        <f t="shared" si="3"/>
        <v>151</v>
      </c>
    </row>
    <row r="20" spans="1:59" ht="11.25">
      <c r="A20" s="179"/>
      <c r="B20" s="154"/>
      <c r="C20" s="146"/>
      <c r="D20" s="57" t="s">
        <v>38</v>
      </c>
      <c r="E20" s="62">
        <f>SUM(F20:T20)</f>
        <v>296</v>
      </c>
      <c r="F20" s="58">
        <f>F24+F26+F28+F30+F22</f>
        <v>22</v>
      </c>
      <c r="G20" s="58">
        <f aca="true" t="shared" si="8" ref="G20:AI20">G24+G26+G28+G30+G22</f>
        <v>22</v>
      </c>
      <c r="H20" s="58">
        <f t="shared" si="8"/>
        <v>22</v>
      </c>
      <c r="I20" s="58">
        <f t="shared" si="8"/>
        <v>22</v>
      </c>
      <c r="J20" s="58">
        <f t="shared" si="8"/>
        <v>20</v>
      </c>
      <c r="K20" s="58">
        <f t="shared" si="8"/>
        <v>19</v>
      </c>
      <c r="L20" s="58">
        <f t="shared" si="8"/>
        <v>18</v>
      </c>
      <c r="M20" s="58">
        <f t="shared" si="8"/>
        <v>18</v>
      </c>
      <c r="N20" s="58">
        <f t="shared" si="8"/>
        <v>19</v>
      </c>
      <c r="O20" s="58">
        <f t="shared" si="8"/>
        <v>19</v>
      </c>
      <c r="P20" s="58">
        <f t="shared" si="8"/>
        <v>19</v>
      </c>
      <c r="Q20" s="58">
        <f t="shared" si="8"/>
        <v>19</v>
      </c>
      <c r="R20" s="58">
        <f t="shared" si="8"/>
        <v>19</v>
      </c>
      <c r="S20" s="58">
        <f t="shared" si="8"/>
        <v>19</v>
      </c>
      <c r="T20" s="58">
        <f t="shared" si="8"/>
        <v>19</v>
      </c>
      <c r="U20" s="58">
        <f t="shared" si="8"/>
        <v>19</v>
      </c>
      <c r="V20" s="53" t="s">
        <v>169</v>
      </c>
      <c r="W20" s="54" t="s">
        <v>171</v>
      </c>
      <c r="X20" s="54" t="s">
        <v>171</v>
      </c>
      <c r="Y20" s="58">
        <f t="shared" si="8"/>
        <v>6</v>
      </c>
      <c r="Z20" s="58">
        <f t="shared" si="8"/>
        <v>6</v>
      </c>
      <c r="AA20" s="58">
        <f t="shared" si="8"/>
        <v>7</v>
      </c>
      <c r="AB20" s="58">
        <f t="shared" si="8"/>
        <v>6</v>
      </c>
      <c r="AC20" s="58">
        <f t="shared" si="8"/>
        <v>6</v>
      </c>
      <c r="AD20" s="58">
        <f t="shared" si="8"/>
        <v>6</v>
      </c>
      <c r="AE20" s="58">
        <f t="shared" si="8"/>
        <v>6</v>
      </c>
      <c r="AF20" s="58">
        <f t="shared" si="8"/>
        <v>6</v>
      </c>
      <c r="AG20" s="58">
        <f t="shared" si="8"/>
        <v>6</v>
      </c>
      <c r="AH20" s="58">
        <f t="shared" si="8"/>
        <v>6</v>
      </c>
      <c r="AI20" s="58">
        <f t="shared" si="8"/>
        <v>6</v>
      </c>
      <c r="AJ20" s="54" t="s">
        <v>171</v>
      </c>
      <c r="AK20" s="58">
        <f>AK24+AK26+AK28+AK30+AK22</f>
        <v>6</v>
      </c>
      <c r="AL20" s="58">
        <f aca="true" t="shared" si="9" ref="AL20:AV20">AL24+AL26+AL28+AL30+AL22</f>
        <v>6</v>
      </c>
      <c r="AM20" s="58">
        <f t="shared" si="9"/>
        <v>6</v>
      </c>
      <c r="AN20" s="58">
        <f t="shared" si="9"/>
        <v>7</v>
      </c>
      <c r="AO20" s="58">
        <f t="shared" si="9"/>
        <v>7</v>
      </c>
      <c r="AP20" s="58">
        <f t="shared" si="9"/>
        <v>7</v>
      </c>
      <c r="AQ20" s="58">
        <f t="shared" si="9"/>
        <v>7</v>
      </c>
      <c r="AR20" s="58">
        <f t="shared" si="9"/>
        <v>7</v>
      </c>
      <c r="AS20" s="58">
        <f t="shared" si="9"/>
        <v>7</v>
      </c>
      <c r="AT20" s="58">
        <f t="shared" si="9"/>
        <v>7</v>
      </c>
      <c r="AU20" s="58">
        <f t="shared" si="9"/>
        <v>7</v>
      </c>
      <c r="AV20" s="58">
        <f t="shared" si="9"/>
        <v>6</v>
      </c>
      <c r="AW20" s="53" t="s">
        <v>169</v>
      </c>
      <c r="AX20" s="54" t="s">
        <v>171</v>
      </c>
      <c r="AY20" s="54" t="s">
        <v>171</v>
      </c>
      <c r="AZ20" s="54" t="s">
        <v>171</v>
      </c>
      <c r="BA20" s="54" t="s">
        <v>171</v>
      </c>
      <c r="BB20" s="54" t="s">
        <v>171</v>
      </c>
      <c r="BC20" s="54" t="s">
        <v>171</v>
      </c>
      <c r="BD20" s="54" t="s">
        <v>171</v>
      </c>
      <c r="BE20" s="54" t="s">
        <v>171</v>
      </c>
      <c r="BF20" s="58">
        <f t="shared" si="2"/>
        <v>147</v>
      </c>
      <c r="BG20" s="58">
        <f t="shared" si="3"/>
        <v>443</v>
      </c>
    </row>
    <row r="21" spans="1:59" ht="11.25">
      <c r="A21" s="179"/>
      <c r="B21" s="64" t="s">
        <v>149</v>
      </c>
      <c r="C21" s="65" t="s">
        <v>62</v>
      </c>
      <c r="D21" s="61" t="s">
        <v>19</v>
      </c>
      <c r="E21" s="62">
        <f>SUM(F21:V21)</f>
        <v>30</v>
      </c>
      <c r="F21" s="62">
        <v>2</v>
      </c>
      <c r="G21" s="62">
        <v>2</v>
      </c>
      <c r="H21" s="62">
        <v>2</v>
      </c>
      <c r="I21" s="62">
        <v>2</v>
      </c>
      <c r="J21" s="62">
        <v>2</v>
      </c>
      <c r="K21" s="62">
        <v>2</v>
      </c>
      <c r="L21" s="62">
        <v>2</v>
      </c>
      <c r="M21" s="62">
        <v>2</v>
      </c>
      <c r="N21" s="62">
        <v>1</v>
      </c>
      <c r="O21" s="62">
        <v>1</v>
      </c>
      <c r="P21" s="62">
        <v>2</v>
      </c>
      <c r="Q21" s="62">
        <v>2</v>
      </c>
      <c r="R21" s="62">
        <v>2</v>
      </c>
      <c r="S21" s="62">
        <v>2</v>
      </c>
      <c r="T21" s="62">
        <v>2</v>
      </c>
      <c r="U21" s="62">
        <v>2</v>
      </c>
      <c r="V21" s="53" t="s">
        <v>169</v>
      </c>
      <c r="W21" s="54" t="s">
        <v>171</v>
      </c>
      <c r="X21" s="54" t="s">
        <v>171</v>
      </c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54" t="s">
        <v>171</v>
      </c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53" t="s">
        <v>169</v>
      </c>
      <c r="AX21" s="54" t="s">
        <v>171</v>
      </c>
      <c r="AY21" s="54" t="s">
        <v>171</v>
      </c>
      <c r="AZ21" s="54" t="s">
        <v>171</v>
      </c>
      <c r="BA21" s="54" t="s">
        <v>171</v>
      </c>
      <c r="BB21" s="54" t="s">
        <v>171</v>
      </c>
      <c r="BC21" s="54" t="s">
        <v>171</v>
      </c>
      <c r="BD21" s="54" t="s">
        <v>171</v>
      </c>
      <c r="BE21" s="54" t="s">
        <v>171</v>
      </c>
      <c r="BF21" s="62">
        <f t="shared" si="2"/>
        <v>0</v>
      </c>
      <c r="BG21" s="62">
        <f t="shared" si="3"/>
        <v>30</v>
      </c>
    </row>
    <row r="22" spans="1:59" ht="11.25">
      <c r="A22" s="179"/>
      <c r="B22" s="64"/>
      <c r="C22" s="65"/>
      <c r="D22" s="61" t="s">
        <v>38</v>
      </c>
      <c r="E22" s="62">
        <f>SUM(F22:V22)</f>
        <v>38</v>
      </c>
      <c r="F22" s="62">
        <v>3</v>
      </c>
      <c r="G22" s="62">
        <v>3</v>
      </c>
      <c r="H22" s="62">
        <v>3</v>
      </c>
      <c r="I22" s="62">
        <v>3</v>
      </c>
      <c r="J22" s="62">
        <v>3</v>
      </c>
      <c r="K22" s="62">
        <v>3</v>
      </c>
      <c r="L22" s="62">
        <v>2</v>
      </c>
      <c r="M22" s="62">
        <v>2</v>
      </c>
      <c r="N22" s="62">
        <v>2</v>
      </c>
      <c r="O22" s="62">
        <v>2</v>
      </c>
      <c r="P22" s="62">
        <v>2</v>
      </c>
      <c r="Q22" s="62">
        <v>2</v>
      </c>
      <c r="R22" s="62">
        <v>2</v>
      </c>
      <c r="S22" s="62">
        <v>2</v>
      </c>
      <c r="T22" s="62">
        <v>2</v>
      </c>
      <c r="U22" s="62">
        <v>2</v>
      </c>
      <c r="V22" s="53" t="s">
        <v>169</v>
      </c>
      <c r="W22" s="54" t="s">
        <v>171</v>
      </c>
      <c r="X22" s="54" t="s">
        <v>171</v>
      </c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  <c r="AJ22" s="54" t="s">
        <v>171</v>
      </c>
      <c r="AK22" s="63"/>
      <c r="AL22" s="63"/>
      <c r="AM22" s="63"/>
      <c r="AN22" s="63"/>
      <c r="AO22" s="63"/>
      <c r="AP22" s="63"/>
      <c r="AQ22" s="63"/>
      <c r="AR22" s="63"/>
      <c r="AS22" s="62"/>
      <c r="AT22" s="62"/>
      <c r="AU22" s="62"/>
      <c r="AV22" s="62"/>
      <c r="AW22" s="53" t="s">
        <v>169</v>
      </c>
      <c r="AX22" s="54" t="s">
        <v>171</v>
      </c>
      <c r="AY22" s="54" t="s">
        <v>171</v>
      </c>
      <c r="AZ22" s="54" t="s">
        <v>171</v>
      </c>
      <c r="BA22" s="54" t="s">
        <v>171</v>
      </c>
      <c r="BB22" s="54" t="s">
        <v>171</v>
      </c>
      <c r="BC22" s="54" t="s">
        <v>171</v>
      </c>
      <c r="BD22" s="54" t="s">
        <v>171</v>
      </c>
      <c r="BE22" s="54" t="s">
        <v>171</v>
      </c>
      <c r="BF22" s="62">
        <f t="shared" si="2"/>
        <v>0</v>
      </c>
      <c r="BG22" s="62">
        <f t="shared" si="3"/>
        <v>38</v>
      </c>
    </row>
    <row r="23" spans="1:59" ht="14.25" customHeight="1">
      <c r="A23" s="179"/>
      <c r="B23" s="64" t="s">
        <v>63</v>
      </c>
      <c r="C23" s="65" t="s">
        <v>61</v>
      </c>
      <c r="D23" s="61" t="s">
        <v>19</v>
      </c>
      <c r="E23" s="62">
        <f aca="true" t="shared" si="10" ref="E23:E80">SUM(F23:V23)</f>
        <v>30</v>
      </c>
      <c r="F23" s="62">
        <v>2</v>
      </c>
      <c r="G23" s="62">
        <v>2</v>
      </c>
      <c r="H23" s="62">
        <v>2</v>
      </c>
      <c r="I23" s="62">
        <v>2</v>
      </c>
      <c r="J23" s="62">
        <v>2</v>
      </c>
      <c r="K23" s="62">
        <v>2</v>
      </c>
      <c r="L23" s="62">
        <v>2</v>
      </c>
      <c r="M23" s="62">
        <v>2</v>
      </c>
      <c r="N23" s="62">
        <v>1</v>
      </c>
      <c r="O23" s="62">
        <v>1</v>
      </c>
      <c r="P23" s="62">
        <v>2</v>
      </c>
      <c r="Q23" s="62">
        <v>2</v>
      </c>
      <c r="R23" s="62">
        <v>2</v>
      </c>
      <c r="S23" s="62">
        <v>2</v>
      </c>
      <c r="T23" s="62">
        <v>2</v>
      </c>
      <c r="U23" s="62">
        <v>2</v>
      </c>
      <c r="V23" s="53" t="s">
        <v>169</v>
      </c>
      <c r="W23" s="54" t="s">
        <v>171</v>
      </c>
      <c r="X23" s="54" t="s">
        <v>171</v>
      </c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54" t="s">
        <v>171</v>
      </c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53" t="s">
        <v>169</v>
      </c>
      <c r="AX23" s="54" t="s">
        <v>171</v>
      </c>
      <c r="AY23" s="54" t="s">
        <v>171</v>
      </c>
      <c r="AZ23" s="54" t="s">
        <v>171</v>
      </c>
      <c r="BA23" s="54" t="s">
        <v>171</v>
      </c>
      <c r="BB23" s="54" t="s">
        <v>171</v>
      </c>
      <c r="BC23" s="54" t="s">
        <v>171</v>
      </c>
      <c r="BD23" s="54" t="s">
        <v>171</v>
      </c>
      <c r="BE23" s="54" t="s">
        <v>171</v>
      </c>
      <c r="BF23" s="62">
        <f t="shared" si="2"/>
        <v>0</v>
      </c>
      <c r="BG23" s="62">
        <f t="shared" si="3"/>
        <v>30</v>
      </c>
    </row>
    <row r="24" spans="1:59" ht="11.25">
      <c r="A24" s="179"/>
      <c r="B24" s="64"/>
      <c r="C24" s="65"/>
      <c r="D24" s="61" t="s">
        <v>38</v>
      </c>
      <c r="E24" s="62">
        <f t="shared" si="10"/>
        <v>36</v>
      </c>
      <c r="F24" s="62">
        <v>3</v>
      </c>
      <c r="G24" s="62">
        <v>3</v>
      </c>
      <c r="H24" s="62">
        <v>3</v>
      </c>
      <c r="I24" s="62">
        <v>3</v>
      </c>
      <c r="J24" s="62">
        <v>2</v>
      </c>
      <c r="K24" s="62">
        <v>2</v>
      </c>
      <c r="L24" s="62">
        <v>2</v>
      </c>
      <c r="M24" s="62">
        <v>2</v>
      </c>
      <c r="N24" s="62">
        <v>2</v>
      </c>
      <c r="O24" s="62">
        <v>2</v>
      </c>
      <c r="P24" s="62">
        <v>2</v>
      </c>
      <c r="Q24" s="62">
        <v>2</v>
      </c>
      <c r="R24" s="62">
        <v>2</v>
      </c>
      <c r="S24" s="62">
        <v>2</v>
      </c>
      <c r="T24" s="62">
        <v>2</v>
      </c>
      <c r="U24" s="62">
        <v>2</v>
      </c>
      <c r="V24" s="53" t="s">
        <v>169</v>
      </c>
      <c r="W24" s="54" t="s">
        <v>171</v>
      </c>
      <c r="X24" s="54" t="s">
        <v>171</v>
      </c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3"/>
      <c r="AJ24" s="54" t="s">
        <v>171</v>
      </c>
      <c r="AK24" s="63"/>
      <c r="AL24" s="63"/>
      <c r="AM24" s="63"/>
      <c r="AN24" s="63"/>
      <c r="AO24" s="63"/>
      <c r="AP24" s="63"/>
      <c r="AQ24" s="63"/>
      <c r="AR24" s="63"/>
      <c r="AS24" s="62"/>
      <c r="AT24" s="62"/>
      <c r="AU24" s="62"/>
      <c r="AV24" s="62"/>
      <c r="AW24" s="53" t="s">
        <v>169</v>
      </c>
      <c r="AX24" s="54" t="s">
        <v>171</v>
      </c>
      <c r="AY24" s="54" t="s">
        <v>171</v>
      </c>
      <c r="AZ24" s="54" t="s">
        <v>171</v>
      </c>
      <c r="BA24" s="54" t="s">
        <v>171</v>
      </c>
      <c r="BB24" s="54" t="s">
        <v>171</v>
      </c>
      <c r="BC24" s="54" t="s">
        <v>171</v>
      </c>
      <c r="BD24" s="54" t="s">
        <v>171</v>
      </c>
      <c r="BE24" s="54" t="s">
        <v>171</v>
      </c>
      <c r="BF24" s="62">
        <f t="shared" si="2"/>
        <v>0</v>
      </c>
      <c r="BG24" s="62">
        <f t="shared" si="3"/>
        <v>36</v>
      </c>
    </row>
    <row r="25" spans="1:59" ht="12.75" customHeight="1">
      <c r="A25" s="179"/>
      <c r="B25" s="64" t="s">
        <v>64</v>
      </c>
      <c r="C25" s="65" t="s">
        <v>60</v>
      </c>
      <c r="D25" s="61" t="s">
        <v>19</v>
      </c>
      <c r="E25" s="62">
        <f t="shared" si="10"/>
        <v>24</v>
      </c>
      <c r="F25" s="62">
        <v>2</v>
      </c>
      <c r="G25" s="62">
        <v>2</v>
      </c>
      <c r="H25" s="62">
        <v>2</v>
      </c>
      <c r="I25" s="62">
        <v>2</v>
      </c>
      <c r="J25" s="62">
        <v>1</v>
      </c>
      <c r="K25" s="62">
        <v>1</v>
      </c>
      <c r="L25" s="62">
        <v>1</v>
      </c>
      <c r="M25" s="62">
        <v>1</v>
      </c>
      <c r="N25" s="62">
        <v>2</v>
      </c>
      <c r="O25" s="62">
        <v>2</v>
      </c>
      <c r="P25" s="62">
        <v>1</v>
      </c>
      <c r="Q25" s="62">
        <v>1</v>
      </c>
      <c r="R25" s="62">
        <v>1</v>
      </c>
      <c r="S25" s="62">
        <v>1</v>
      </c>
      <c r="T25" s="62">
        <v>2</v>
      </c>
      <c r="U25" s="62">
        <v>2</v>
      </c>
      <c r="V25" s="53" t="s">
        <v>169</v>
      </c>
      <c r="W25" s="54" t="s">
        <v>171</v>
      </c>
      <c r="X25" s="54" t="s">
        <v>171</v>
      </c>
      <c r="Y25" s="62">
        <v>1</v>
      </c>
      <c r="Z25" s="62">
        <v>1</v>
      </c>
      <c r="AA25" s="62">
        <v>1</v>
      </c>
      <c r="AB25" s="62">
        <v>1</v>
      </c>
      <c r="AC25" s="62">
        <v>1</v>
      </c>
      <c r="AD25" s="62">
        <v>1</v>
      </c>
      <c r="AE25" s="62">
        <v>1</v>
      </c>
      <c r="AF25" s="62">
        <v>1</v>
      </c>
      <c r="AG25" s="62">
        <v>1</v>
      </c>
      <c r="AH25" s="62">
        <v>1</v>
      </c>
      <c r="AI25" s="62">
        <v>1</v>
      </c>
      <c r="AJ25" s="54" t="s">
        <v>171</v>
      </c>
      <c r="AK25" s="62">
        <v>1</v>
      </c>
      <c r="AL25" s="62">
        <v>1</v>
      </c>
      <c r="AM25" s="62">
        <v>1</v>
      </c>
      <c r="AN25" s="62">
        <v>1</v>
      </c>
      <c r="AO25" s="62">
        <v>1</v>
      </c>
      <c r="AP25" s="62">
        <v>1</v>
      </c>
      <c r="AQ25" s="62">
        <v>1</v>
      </c>
      <c r="AR25" s="62">
        <v>1</v>
      </c>
      <c r="AS25" s="62">
        <v>1</v>
      </c>
      <c r="AT25" s="62">
        <v>1</v>
      </c>
      <c r="AU25" s="62">
        <v>1</v>
      </c>
      <c r="AV25" s="62">
        <v>1</v>
      </c>
      <c r="AW25" s="53" t="s">
        <v>169</v>
      </c>
      <c r="AX25" s="54" t="s">
        <v>171</v>
      </c>
      <c r="AY25" s="54" t="s">
        <v>171</v>
      </c>
      <c r="AZ25" s="54" t="s">
        <v>171</v>
      </c>
      <c r="BA25" s="54" t="s">
        <v>171</v>
      </c>
      <c r="BB25" s="54" t="s">
        <v>171</v>
      </c>
      <c r="BC25" s="54" t="s">
        <v>171</v>
      </c>
      <c r="BD25" s="54" t="s">
        <v>171</v>
      </c>
      <c r="BE25" s="54" t="s">
        <v>171</v>
      </c>
      <c r="BF25" s="62">
        <f t="shared" si="2"/>
        <v>23</v>
      </c>
      <c r="BG25" s="62">
        <f t="shared" si="3"/>
        <v>47</v>
      </c>
    </row>
    <row r="26" spans="1:59" ht="11.25">
      <c r="A26" s="179"/>
      <c r="B26" s="64"/>
      <c r="C26" s="65"/>
      <c r="D26" s="61" t="s">
        <v>38</v>
      </c>
      <c r="E26" s="62">
        <f t="shared" si="10"/>
        <v>24</v>
      </c>
      <c r="F26" s="62">
        <v>1</v>
      </c>
      <c r="G26" s="62">
        <v>1</v>
      </c>
      <c r="H26" s="62">
        <v>1</v>
      </c>
      <c r="I26" s="62">
        <v>1</v>
      </c>
      <c r="J26" s="62">
        <v>1</v>
      </c>
      <c r="K26" s="62">
        <v>1</v>
      </c>
      <c r="L26" s="62">
        <v>1</v>
      </c>
      <c r="M26" s="62">
        <v>1</v>
      </c>
      <c r="N26" s="62">
        <v>2</v>
      </c>
      <c r="O26" s="62">
        <v>2</v>
      </c>
      <c r="P26" s="62">
        <v>2</v>
      </c>
      <c r="Q26" s="62">
        <v>2</v>
      </c>
      <c r="R26" s="62">
        <v>2</v>
      </c>
      <c r="S26" s="62">
        <v>2</v>
      </c>
      <c r="T26" s="62">
        <v>2</v>
      </c>
      <c r="U26" s="62">
        <v>2</v>
      </c>
      <c r="V26" s="53" t="s">
        <v>169</v>
      </c>
      <c r="W26" s="54" t="s">
        <v>171</v>
      </c>
      <c r="X26" s="54" t="s">
        <v>171</v>
      </c>
      <c r="Y26" s="62">
        <v>1</v>
      </c>
      <c r="Z26" s="62">
        <v>1</v>
      </c>
      <c r="AA26" s="62">
        <v>1</v>
      </c>
      <c r="AB26" s="62">
        <v>1</v>
      </c>
      <c r="AC26" s="62">
        <v>1</v>
      </c>
      <c r="AD26" s="62">
        <v>1</v>
      </c>
      <c r="AE26" s="62">
        <v>1</v>
      </c>
      <c r="AF26" s="62">
        <v>1</v>
      </c>
      <c r="AG26" s="62">
        <v>1</v>
      </c>
      <c r="AH26" s="62">
        <v>1</v>
      </c>
      <c r="AI26" s="62">
        <v>1</v>
      </c>
      <c r="AJ26" s="54" t="s">
        <v>171</v>
      </c>
      <c r="AK26" s="62">
        <v>1</v>
      </c>
      <c r="AL26" s="62">
        <v>1</v>
      </c>
      <c r="AM26" s="62">
        <v>1</v>
      </c>
      <c r="AN26" s="62">
        <v>1</v>
      </c>
      <c r="AO26" s="62">
        <v>1</v>
      </c>
      <c r="AP26" s="62">
        <v>1</v>
      </c>
      <c r="AQ26" s="62">
        <v>1</v>
      </c>
      <c r="AR26" s="62">
        <v>1</v>
      </c>
      <c r="AS26" s="62">
        <v>1</v>
      </c>
      <c r="AT26" s="62">
        <v>1</v>
      </c>
      <c r="AU26" s="62">
        <v>1</v>
      </c>
      <c r="AV26" s="62"/>
      <c r="AW26" s="53" t="s">
        <v>169</v>
      </c>
      <c r="AX26" s="54" t="s">
        <v>171</v>
      </c>
      <c r="AY26" s="54" t="s">
        <v>171</v>
      </c>
      <c r="AZ26" s="54" t="s">
        <v>171</v>
      </c>
      <c r="BA26" s="54" t="s">
        <v>171</v>
      </c>
      <c r="BB26" s="54" t="s">
        <v>171</v>
      </c>
      <c r="BC26" s="54" t="s">
        <v>171</v>
      </c>
      <c r="BD26" s="54" t="s">
        <v>171</v>
      </c>
      <c r="BE26" s="54" t="s">
        <v>171</v>
      </c>
      <c r="BF26" s="62">
        <f t="shared" si="2"/>
        <v>22</v>
      </c>
      <c r="BG26" s="62">
        <f t="shared" si="3"/>
        <v>46</v>
      </c>
    </row>
    <row r="27" spans="1:59" ht="11.25">
      <c r="A27" s="179"/>
      <c r="B27" s="64" t="s">
        <v>65</v>
      </c>
      <c r="C27" s="65" t="s">
        <v>1</v>
      </c>
      <c r="D27" s="61" t="s">
        <v>19</v>
      </c>
      <c r="E27" s="62">
        <f t="shared" si="10"/>
        <v>12</v>
      </c>
      <c r="F27" s="62">
        <v>1</v>
      </c>
      <c r="G27" s="62">
        <v>1</v>
      </c>
      <c r="H27" s="62">
        <v>1</v>
      </c>
      <c r="I27" s="62">
        <v>1</v>
      </c>
      <c r="J27" s="62">
        <v>1</v>
      </c>
      <c r="K27" s="62">
        <v>1</v>
      </c>
      <c r="L27" s="62">
        <v>1</v>
      </c>
      <c r="M27" s="62">
        <v>1</v>
      </c>
      <c r="N27" s="62">
        <v>1</v>
      </c>
      <c r="O27" s="62">
        <v>1</v>
      </c>
      <c r="P27" s="62">
        <v>1</v>
      </c>
      <c r="Q27" s="62">
        <v>1</v>
      </c>
      <c r="R27" s="62"/>
      <c r="S27" s="62"/>
      <c r="T27" s="62"/>
      <c r="U27" s="62"/>
      <c r="V27" s="53" t="s">
        <v>169</v>
      </c>
      <c r="W27" s="54" t="s">
        <v>171</v>
      </c>
      <c r="X27" s="54" t="s">
        <v>171</v>
      </c>
      <c r="Y27" s="63">
        <v>1</v>
      </c>
      <c r="Z27" s="63"/>
      <c r="AA27" s="63"/>
      <c r="AB27" s="63">
        <v>1</v>
      </c>
      <c r="AC27" s="63"/>
      <c r="AD27" s="63"/>
      <c r="AE27" s="63"/>
      <c r="AF27" s="63"/>
      <c r="AG27" s="63">
        <v>1</v>
      </c>
      <c r="AH27" s="63"/>
      <c r="AI27" s="63"/>
      <c r="AJ27" s="54" t="s">
        <v>171</v>
      </c>
      <c r="AK27" s="63"/>
      <c r="AL27" s="63">
        <v>1</v>
      </c>
      <c r="AM27" s="63"/>
      <c r="AN27" s="63"/>
      <c r="AO27" s="63">
        <v>1</v>
      </c>
      <c r="AP27" s="63"/>
      <c r="AQ27" s="63"/>
      <c r="AR27" s="63">
        <v>1</v>
      </c>
      <c r="AS27" s="63"/>
      <c r="AT27" s="63">
        <v>1</v>
      </c>
      <c r="AU27" s="63"/>
      <c r="AV27" s="63">
        <v>1</v>
      </c>
      <c r="AW27" s="53" t="s">
        <v>169</v>
      </c>
      <c r="AX27" s="54" t="s">
        <v>171</v>
      </c>
      <c r="AY27" s="54" t="s">
        <v>171</v>
      </c>
      <c r="AZ27" s="54" t="s">
        <v>171</v>
      </c>
      <c r="BA27" s="54" t="s">
        <v>171</v>
      </c>
      <c r="BB27" s="54" t="s">
        <v>171</v>
      </c>
      <c r="BC27" s="54" t="s">
        <v>171</v>
      </c>
      <c r="BD27" s="54" t="s">
        <v>171</v>
      </c>
      <c r="BE27" s="54" t="s">
        <v>171</v>
      </c>
      <c r="BF27" s="62">
        <f t="shared" si="2"/>
        <v>8</v>
      </c>
      <c r="BG27" s="62">
        <f t="shared" si="3"/>
        <v>20</v>
      </c>
    </row>
    <row r="28" spans="1:59" ht="11.25">
      <c r="A28" s="179"/>
      <c r="B28" s="64"/>
      <c r="C28" s="65"/>
      <c r="D28" s="61" t="s">
        <v>38</v>
      </c>
      <c r="E28" s="62">
        <f t="shared" si="10"/>
        <v>197</v>
      </c>
      <c r="F28" s="62">
        <v>13</v>
      </c>
      <c r="G28" s="62">
        <v>13</v>
      </c>
      <c r="H28" s="62">
        <v>13</v>
      </c>
      <c r="I28" s="62">
        <v>13</v>
      </c>
      <c r="J28" s="62">
        <v>13</v>
      </c>
      <c r="K28" s="62">
        <v>12</v>
      </c>
      <c r="L28" s="62">
        <v>12</v>
      </c>
      <c r="M28" s="62">
        <v>12</v>
      </c>
      <c r="N28" s="62">
        <v>12</v>
      </c>
      <c r="O28" s="62">
        <v>12</v>
      </c>
      <c r="P28" s="62">
        <v>12</v>
      </c>
      <c r="Q28" s="62">
        <v>12</v>
      </c>
      <c r="R28" s="62">
        <v>12</v>
      </c>
      <c r="S28" s="62">
        <v>12</v>
      </c>
      <c r="T28" s="62">
        <v>12</v>
      </c>
      <c r="U28" s="62">
        <v>12</v>
      </c>
      <c r="V28" s="53" t="s">
        <v>169</v>
      </c>
      <c r="W28" s="54" t="s">
        <v>171</v>
      </c>
      <c r="X28" s="54" t="s">
        <v>171</v>
      </c>
      <c r="Y28" s="62">
        <v>5</v>
      </c>
      <c r="Z28" s="62">
        <v>5</v>
      </c>
      <c r="AA28" s="62">
        <v>6</v>
      </c>
      <c r="AB28" s="62">
        <v>5</v>
      </c>
      <c r="AC28" s="62">
        <v>5</v>
      </c>
      <c r="AD28" s="62">
        <v>5</v>
      </c>
      <c r="AE28" s="62">
        <v>5</v>
      </c>
      <c r="AF28" s="62">
        <v>5</v>
      </c>
      <c r="AG28" s="62">
        <v>5</v>
      </c>
      <c r="AH28" s="62">
        <v>5</v>
      </c>
      <c r="AI28" s="62">
        <v>5</v>
      </c>
      <c r="AJ28" s="54" t="s">
        <v>171</v>
      </c>
      <c r="AK28" s="62">
        <v>5</v>
      </c>
      <c r="AL28" s="62">
        <v>5</v>
      </c>
      <c r="AM28" s="62">
        <v>5</v>
      </c>
      <c r="AN28" s="62">
        <v>6</v>
      </c>
      <c r="AO28" s="62">
        <v>6</v>
      </c>
      <c r="AP28" s="62">
        <v>6</v>
      </c>
      <c r="AQ28" s="62">
        <v>6</v>
      </c>
      <c r="AR28" s="62">
        <v>6</v>
      </c>
      <c r="AS28" s="62">
        <v>6</v>
      </c>
      <c r="AT28" s="62">
        <v>6</v>
      </c>
      <c r="AU28" s="62">
        <v>6</v>
      </c>
      <c r="AV28" s="62">
        <v>6</v>
      </c>
      <c r="AW28" s="53" t="s">
        <v>169</v>
      </c>
      <c r="AX28" s="54" t="s">
        <v>171</v>
      </c>
      <c r="AY28" s="54" t="s">
        <v>171</v>
      </c>
      <c r="AZ28" s="54" t="s">
        <v>171</v>
      </c>
      <c r="BA28" s="54" t="s">
        <v>171</v>
      </c>
      <c r="BB28" s="54" t="s">
        <v>171</v>
      </c>
      <c r="BC28" s="54" t="s">
        <v>171</v>
      </c>
      <c r="BD28" s="54" t="s">
        <v>171</v>
      </c>
      <c r="BE28" s="54" t="s">
        <v>171</v>
      </c>
      <c r="BF28" s="62">
        <f t="shared" si="2"/>
        <v>125</v>
      </c>
      <c r="BG28" s="62">
        <f t="shared" si="3"/>
        <v>322</v>
      </c>
    </row>
    <row r="29" spans="1:59" ht="16.5">
      <c r="A29" s="179"/>
      <c r="B29" s="64" t="s">
        <v>151</v>
      </c>
      <c r="C29" s="65" t="s">
        <v>206</v>
      </c>
      <c r="D29" s="61" t="s">
        <v>19</v>
      </c>
      <c r="E29" s="62">
        <f t="shared" si="10"/>
        <v>24</v>
      </c>
      <c r="F29" s="62">
        <v>1</v>
      </c>
      <c r="G29" s="62">
        <v>1</v>
      </c>
      <c r="H29" s="62">
        <v>1</v>
      </c>
      <c r="I29" s="62">
        <v>1</v>
      </c>
      <c r="J29" s="62">
        <v>1</v>
      </c>
      <c r="K29" s="62">
        <v>1</v>
      </c>
      <c r="L29" s="62">
        <v>1</v>
      </c>
      <c r="M29" s="62">
        <v>1</v>
      </c>
      <c r="N29" s="62">
        <v>2</v>
      </c>
      <c r="O29" s="62">
        <v>2</v>
      </c>
      <c r="P29" s="62">
        <v>2</v>
      </c>
      <c r="Q29" s="62">
        <v>2</v>
      </c>
      <c r="R29" s="62">
        <v>2</v>
      </c>
      <c r="S29" s="62">
        <v>2</v>
      </c>
      <c r="T29" s="62">
        <v>2</v>
      </c>
      <c r="U29" s="62">
        <v>2</v>
      </c>
      <c r="V29" s="53" t="s">
        <v>169</v>
      </c>
      <c r="W29" s="54" t="s">
        <v>171</v>
      </c>
      <c r="X29" s="54" t="s">
        <v>171</v>
      </c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54" t="s">
        <v>171</v>
      </c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53" t="s">
        <v>169</v>
      </c>
      <c r="AX29" s="54" t="s">
        <v>171</v>
      </c>
      <c r="AY29" s="54" t="s">
        <v>171</v>
      </c>
      <c r="AZ29" s="54" t="s">
        <v>171</v>
      </c>
      <c r="BA29" s="54" t="s">
        <v>171</v>
      </c>
      <c r="BB29" s="54" t="s">
        <v>171</v>
      </c>
      <c r="BC29" s="54" t="s">
        <v>171</v>
      </c>
      <c r="BD29" s="54" t="s">
        <v>171</v>
      </c>
      <c r="BE29" s="54" t="s">
        <v>171</v>
      </c>
      <c r="BF29" s="62">
        <f t="shared" si="2"/>
        <v>0</v>
      </c>
      <c r="BG29" s="62">
        <f t="shared" si="3"/>
        <v>24</v>
      </c>
    </row>
    <row r="30" spans="1:59" ht="11.25">
      <c r="A30" s="179"/>
      <c r="B30" s="64"/>
      <c r="C30" s="65"/>
      <c r="D30" s="61" t="s">
        <v>38</v>
      </c>
      <c r="E30" s="62">
        <f t="shared" si="10"/>
        <v>20</v>
      </c>
      <c r="F30" s="62">
        <v>2</v>
      </c>
      <c r="G30" s="62">
        <v>2</v>
      </c>
      <c r="H30" s="62">
        <v>2</v>
      </c>
      <c r="I30" s="62">
        <v>2</v>
      </c>
      <c r="J30" s="62">
        <v>1</v>
      </c>
      <c r="K30" s="62">
        <v>1</v>
      </c>
      <c r="L30" s="62">
        <v>1</v>
      </c>
      <c r="M30" s="62">
        <v>1</v>
      </c>
      <c r="N30" s="62">
        <v>1</v>
      </c>
      <c r="O30" s="62">
        <v>1</v>
      </c>
      <c r="P30" s="62">
        <v>1</v>
      </c>
      <c r="Q30" s="62">
        <v>1</v>
      </c>
      <c r="R30" s="62">
        <v>1</v>
      </c>
      <c r="S30" s="62">
        <v>1</v>
      </c>
      <c r="T30" s="62">
        <v>1</v>
      </c>
      <c r="U30" s="62">
        <v>1</v>
      </c>
      <c r="V30" s="53" t="s">
        <v>169</v>
      </c>
      <c r="W30" s="54" t="s">
        <v>171</v>
      </c>
      <c r="X30" s="54" t="s">
        <v>171</v>
      </c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3"/>
      <c r="AJ30" s="54" t="s">
        <v>171</v>
      </c>
      <c r="AK30" s="63"/>
      <c r="AL30" s="63"/>
      <c r="AM30" s="63"/>
      <c r="AN30" s="63"/>
      <c r="AO30" s="63"/>
      <c r="AP30" s="63"/>
      <c r="AQ30" s="63"/>
      <c r="AR30" s="63"/>
      <c r="AS30" s="62"/>
      <c r="AT30" s="62"/>
      <c r="AU30" s="62"/>
      <c r="AV30" s="62"/>
      <c r="AW30" s="53" t="s">
        <v>169</v>
      </c>
      <c r="AX30" s="54" t="s">
        <v>171</v>
      </c>
      <c r="AY30" s="54" t="s">
        <v>171</v>
      </c>
      <c r="AZ30" s="54" t="s">
        <v>171</v>
      </c>
      <c r="BA30" s="54" t="s">
        <v>171</v>
      </c>
      <c r="BB30" s="54" t="s">
        <v>171</v>
      </c>
      <c r="BC30" s="54" t="s">
        <v>171</v>
      </c>
      <c r="BD30" s="54" t="s">
        <v>171</v>
      </c>
      <c r="BE30" s="54" t="s">
        <v>171</v>
      </c>
      <c r="BF30" s="62">
        <f t="shared" si="2"/>
        <v>0</v>
      </c>
      <c r="BG30" s="62">
        <f t="shared" si="3"/>
        <v>20</v>
      </c>
    </row>
    <row r="31" spans="1:59" ht="15.75" customHeight="1">
      <c r="A31" s="179"/>
      <c r="B31" s="143" t="s">
        <v>66</v>
      </c>
      <c r="C31" s="170" t="s">
        <v>67</v>
      </c>
      <c r="D31" s="57" t="s">
        <v>19</v>
      </c>
      <c r="E31" s="58">
        <f t="shared" si="10"/>
        <v>0</v>
      </c>
      <c r="F31" s="58">
        <f>F33+F35</f>
        <v>0</v>
      </c>
      <c r="G31" s="58">
        <f aca="true" t="shared" si="11" ref="G31:S32">G33+G35</f>
        <v>0</v>
      </c>
      <c r="H31" s="58">
        <f t="shared" si="11"/>
        <v>0</v>
      </c>
      <c r="I31" s="58">
        <f t="shared" si="11"/>
        <v>0</v>
      </c>
      <c r="J31" s="58">
        <f t="shared" si="11"/>
        <v>0</v>
      </c>
      <c r="K31" s="58">
        <f t="shared" si="11"/>
        <v>0</v>
      </c>
      <c r="L31" s="58">
        <f t="shared" si="11"/>
        <v>0</v>
      </c>
      <c r="M31" s="58">
        <f t="shared" si="11"/>
        <v>0</v>
      </c>
      <c r="N31" s="58">
        <f t="shared" si="11"/>
        <v>0</v>
      </c>
      <c r="O31" s="58">
        <f t="shared" si="11"/>
        <v>0</v>
      </c>
      <c r="P31" s="58">
        <f t="shared" si="11"/>
        <v>0</v>
      </c>
      <c r="Q31" s="58">
        <f t="shared" si="11"/>
        <v>0</v>
      </c>
      <c r="R31" s="58">
        <f t="shared" si="11"/>
        <v>0</v>
      </c>
      <c r="S31" s="58">
        <f t="shared" si="11"/>
        <v>0</v>
      </c>
      <c r="T31" s="58"/>
      <c r="U31" s="58"/>
      <c r="V31" s="53" t="s">
        <v>169</v>
      </c>
      <c r="W31" s="54" t="s">
        <v>171</v>
      </c>
      <c r="X31" s="54" t="s">
        <v>171</v>
      </c>
      <c r="Y31" s="58">
        <f aca="true" t="shared" si="12" ref="Y31:AI32">Y33+Y35</f>
        <v>2</v>
      </c>
      <c r="Z31" s="58">
        <f t="shared" si="12"/>
        <v>3</v>
      </c>
      <c r="AA31" s="58">
        <f t="shared" si="12"/>
        <v>3</v>
      </c>
      <c r="AB31" s="58">
        <f t="shared" si="12"/>
        <v>2</v>
      </c>
      <c r="AC31" s="58">
        <f t="shared" si="12"/>
        <v>3</v>
      </c>
      <c r="AD31" s="58">
        <f t="shared" si="12"/>
        <v>3</v>
      </c>
      <c r="AE31" s="58">
        <f t="shared" si="12"/>
        <v>3</v>
      </c>
      <c r="AF31" s="58">
        <f t="shared" si="12"/>
        <v>3</v>
      </c>
      <c r="AG31" s="58">
        <f t="shared" si="12"/>
        <v>2</v>
      </c>
      <c r="AH31" s="58">
        <f t="shared" si="12"/>
        <v>3</v>
      </c>
      <c r="AI31" s="58">
        <f t="shared" si="12"/>
        <v>3</v>
      </c>
      <c r="AJ31" s="54" t="s">
        <v>171</v>
      </c>
      <c r="AK31" s="58">
        <f>AK33+AK35</f>
        <v>3</v>
      </c>
      <c r="AL31" s="58">
        <f aca="true" t="shared" si="13" ref="AL31:AT31">AL33+AL35</f>
        <v>2</v>
      </c>
      <c r="AM31" s="58">
        <f t="shared" si="13"/>
        <v>3</v>
      </c>
      <c r="AN31" s="58">
        <f t="shared" si="13"/>
        <v>2</v>
      </c>
      <c r="AO31" s="58">
        <f t="shared" si="13"/>
        <v>2</v>
      </c>
      <c r="AP31" s="58">
        <f t="shared" si="13"/>
        <v>2</v>
      </c>
      <c r="AQ31" s="58">
        <f t="shared" si="13"/>
        <v>2</v>
      </c>
      <c r="AR31" s="58">
        <f t="shared" si="13"/>
        <v>2</v>
      </c>
      <c r="AS31" s="58">
        <f t="shared" si="13"/>
        <v>2</v>
      </c>
      <c r="AT31" s="58">
        <f t="shared" si="13"/>
        <v>2</v>
      </c>
      <c r="AU31" s="58"/>
      <c r="AV31" s="58"/>
      <c r="AW31" s="53" t="s">
        <v>169</v>
      </c>
      <c r="AX31" s="54" t="s">
        <v>171</v>
      </c>
      <c r="AY31" s="54" t="s">
        <v>171</v>
      </c>
      <c r="AZ31" s="54" t="s">
        <v>171</v>
      </c>
      <c r="BA31" s="54" t="s">
        <v>171</v>
      </c>
      <c r="BB31" s="54" t="s">
        <v>171</v>
      </c>
      <c r="BC31" s="54" t="s">
        <v>171</v>
      </c>
      <c r="BD31" s="54" t="s">
        <v>171</v>
      </c>
      <c r="BE31" s="54" t="s">
        <v>171</v>
      </c>
      <c r="BF31" s="62">
        <f t="shared" si="2"/>
        <v>52</v>
      </c>
      <c r="BG31" s="62">
        <f t="shared" si="3"/>
        <v>52</v>
      </c>
    </row>
    <row r="32" spans="1:59" ht="13.5" customHeight="1">
      <c r="A32" s="179"/>
      <c r="B32" s="144"/>
      <c r="C32" s="171"/>
      <c r="D32" s="57" t="s">
        <v>38</v>
      </c>
      <c r="E32" s="58">
        <f>SUM(F32:V32)</f>
        <v>0</v>
      </c>
      <c r="F32" s="58">
        <f>F34+F36</f>
        <v>0</v>
      </c>
      <c r="G32" s="58">
        <f t="shared" si="11"/>
        <v>0</v>
      </c>
      <c r="H32" s="58">
        <f t="shared" si="11"/>
        <v>0</v>
      </c>
      <c r="I32" s="58">
        <f t="shared" si="11"/>
        <v>0</v>
      </c>
      <c r="J32" s="58">
        <f t="shared" si="11"/>
        <v>0</v>
      </c>
      <c r="K32" s="58">
        <f t="shared" si="11"/>
        <v>0</v>
      </c>
      <c r="L32" s="58">
        <f t="shared" si="11"/>
        <v>0</v>
      </c>
      <c r="M32" s="58">
        <f t="shared" si="11"/>
        <v>0</v>
      </c>
      <c r="N32" s="58">
        <f t="shared" si="11"/>
        <v>0</v>
      </c>
      <c r="O32" s="58">
        <f t="shared" si="11"/>
        <v>0</v>
      </c>
      <c r="P32" s="58">
        <f t="shared" si="11"/>
        <v>0</v>
      </c>
      <c r="Q32" s="58">
        <f t="shared" si="11"/>
        <v>0</v>
      </c>
      <c r="R32" s="58">
        <f t="shared" si="11"/>
        <v>0</v>
      </c>
      <c r="S32" s="58">
        <f t="shared" si="11"/>
        <v>0</v>
      </c>
      <c r="T32" s="58"/>
      <c r="U32" s="58"/>
      <c r="V32" s="53" t="s">
        <v>169</v>
      </c>
      <c r="W32" s="54" t="s">
        <v>171</v>
      </c>
      <c r="X32" s="54" t="s">
        <v>171</v>
      </c>
      <c r="Y32" s="58">
        <f t="shared" si="12"/>
        <v>5</v>
      </c>
      <c r="Z32" s="58">
        <f t="shared" si="12"/>
        <v>5</v>
      </c>
      <c r="AA32" s="58">
        <f t="shared" si="12"/>
        <v>4</v>
      </c>
      <c r="AB32" s="58">
        <f t="shared" si="12"/>
        <v>5</v>
      </c>
      <c r="AC32" s="58">
        <f t="shared" si="12"/>
        <v>5</v>
      </c>
      <c r="AD32" s="58">
        <f t="shared" si="12"/>
        <v>5</v>
      </c>
      <c r="AE32" s="58">
        <f t="shared" si="12"/>
        <v>5</v>
      </c>
      <c r="AF32" s="58">
        <f t="shared" si="12"/>
        <v>5</v>
      </c>
      <c r="AG32" s="58">
        <f t="shared" si="12"/>
        <v>5</v>
      </c>
      <c r="AH32" s="58">
        <f t="shared" si="12"/>
        <v>5</v>
      </c>
      <c r="AI32" s="58">
        <f t="shared" si="12"/>
        <v>5</v>
      </c>
      <c r="AJ32" s="54" t="s">
        <v>171</v>
      </c>
      <c r="AK32" s="58">
        <f>AK34+AK36</f>
        <v>5</v>
      </c>
      <c r="AL32" s="58">
        <f aca="true" t="shared" si="14" ref="AL32:AT32">AL34+AL36</f>
        <v>5</v>
      </c>
      <c r="AM32" s="58">
        <f t="shared" si="14"/>
        <v>5</v>
      </c>
      <c r="AN32" s="58">
        <f t="shared" si="14"/>
        <v>4</v>
      </c>
      <c r="AO32" s="58">
        <f t="shared" si="14"/>
        <v>5</v>
      </c>
      <c r="AP32" s="58">
        <f t="shared" si="14"/>
        <v>5</v>
      </c>
      <c r="AQ32" s="58">
        <f t="shared" si="14"/>
        <v>4</v>
      </c>
      <c r="AR32" s="58">
        <f t="shared" si="14"/>
        <v>4</v>
      </c>
      <c r="AS32" s="58">
        <f t="shared" si="14"/>
        <v>4</v>
      </c>
      <c r="AT32" s="58">
        <f t="shared" si="14"/>
        <v>4</v>
      </c>
      <c r="AU32" s="58"/>
      <c r="AV32" s="58"/>
      <c r="AW32" s="53" t="s">
        <v>169</v>
      </c>
      <c r="AX32" s="54" t="s">
        <v>171</v>
      </c>
      <c r="AY32" s="54" t="s">
        <v>171</v>
      </c>
      <c r="AZ32" s="54" t="s">
        <v>171</v>
      </c>
      <c r="BA32" s="54" t="s">
        <v>171</v>
      </c>
      <c r="BB32" s="54" t="s">
        <v>171</v>
      </c>
      <c r="BC32" s="54" t="s">
        <v>171</v>
      </c>
      <c r="BD32" s="54" t="s">
        <v>171</v>
      </c>
      <c r="BE32" s="54" t="s">
        <v>171</v>
      </c>
      <c r="BF32" s="62">
        <f t="shared" si="2"/>
        <v>99</v>
      </c>
      <c r="BG32" s="62">
        <f t="shared" si="3"/>
        <v>99</v>
      </c>
    </row>
    <row r="33" spans="1:59" ht="12" customHeight="1">
      <c r="A33" s="179"/>
      <c r="B33" s="64" t="s">
        <v>68</v>
      </c>
      <c r="C33" s="65" t="s">
        <v>69</v>
      </c>
      <c r="D33" s="61" t="s">
        <v>19</v>
      </c>
      <c r="E33" s="62">
        <f t="shared" si="10"/>
        <v>0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3"/>
      <c r="V33" s="53" t="s">
        <v>169</v>
      </c>
      <c r="W33" s="54" t="s">
        <v>171</v>
      </c>
      <c r="X33" s="54" t="s">
        <v>171</v>
      </c>
      <c r="Y33" s="62">
        <v>1</v>
      </c>
      <c r="Z33" s="62">
        <v>1</v>
      </c>
      <c r="AA33" s="62">
        <v>1</v>
      </c>
      <c r="AB33" s="62">
        <v>1</v>
      </c>
      <c r="AC33" s="62">
        <v>1</v>
      </c>
      <c r="AD33" s="62">
        <v>1</v>
      </c>
      <c r="AE33" s="62">
        <v>1</v>
      </c>
      <c r="AF33" s="62">
        <v>1</v>
      </c>
      <c r="AG33" s="62">
        <v>1</v>
      </c>
      <c r="AH33" s="62">
        <v>1</v>
      </c>
      <c r="AI33" s="62">
        <v>1</v>
      </c>
      <c r="AJ33" s="54" t="s">
        <v>171</v>
      </c>
      <c r="AK33" s="62">
        <v>1</v>
      </c>
      <c r="AL33" s="62">
        <v>1</v>
      </c>
      <c r="AM33" s="62">
        <v>1</v>
      </c>
      <c r="AN33" s="62">
        <v>1</v>
      </c>
      <c r="AO33" s="62">
        <v>1</v>
      </c>
      <c r="AP33" s="62">
        <v>1</v>
      </c>
      <c r="AQ33" s="62">
        <v>1</v>
      </c>
      <c r="AR33" s="62">
        <v>1</v>
      </c>
      <c r="AS33" s="62">
        <v>1</v>
      </c>
      <c r="AT33" s="62">
        <v>1</v>
      </c>
      <c r="AU33" s="62">
        <v>1</v>
      </c>
      <c r="AV33" s="62"/>
      <c r="AW33" s="53" t="s">
        <v>169</v>
      </c>
      <c r="AX33" s="54" t="s">
        <v>171</v>
      </c>
      <c r="AY33" s="54" t="s">
        <v>171</v>
      </c>
      <c r="AZ33" s="54" t="s">
        <v>171</v>
      </c>
      <c r="BA33" s="54" t="s">
        <v>171</v>
      </c>
      <c r="BB33" s="54" t="s">
        <v>171</v>
      </c>
      <c r="BC33" s="54" t="s">
        <v>171</v>
      </c>
      <c r="BD33" s="54" t="s">
        <v>171</v>
      </c>
      <c r="BE33" s="54" t="s">
        <v>171</v>
      </c>
      <c r="BF33" s="62">
        <f t="shared" si="2"/>
        <v>22</v>
      </c>
      <c r="BG33" s="62">
        <f t="shared" si="3"/>
        <v>22</v>
      </c>
    </row>
    <row r="34" spans="1:59" ht="11.25">
      <c r="A34" s="179"/>
      <c r="B34" s="64"/>
      <c r="C34" s="65"/>
      <c r="D34" s="61" t="s">
        <v>38</v>
      </c>
      <c r="E34" s="62">
        <f t="shared" si="10"/>
        <v>0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53" t="s">
        <v>169</v>
      </c>
      <c r="W34" s="54" t="s">
        <v>171</v>
      </c>
      <c r="X34" s="54" t="s">
        <v>171</v>
      </c>
      <c r="Y34" s="62">
        <v>1</v>
      </c>
      <c r="Z34" s="62">
        <v>1</v>
      </c>
      <c r="AA34" s="62">
        <v>1</v>
      </c>
      <c r="AB34" s="62">
        <v>2</v>
      </c>
      <c r="AC34" s="62">
        <v>1</v>
      </c>
      <c r="AD34" s="62">
        <v>1</v>
      </c>
      <c r="AE34" s="62">
        <v>2</v>
      </c>
      <c r="AF34" s="62">
        <v>1</v>
      </c>
      <c r="AG34" s="62">
        <v>1</v>
      </c>
      <c r="AH34" s="62">
        <v>2</v>
      </c>
      <c r="AI34" s="62">
        <v>1</v>
      </c>
      <c r="AJ34" s="54" t="s">
        <v>171</v>
      </c>
      <c r="AK34" s="62">
        <v>1</v>
      </c>
      <c r="AL34" s="62">
        <v>1</v>
      </c>
      <c r="AM34" s="62">
        <v>1</v>
      </c>
      <c r="AN34" s="62">
        <v>1</v>
      </c>
      <c r="AO34" s="62">
        <v>2</v>
      </c>
      <c r="AP34" s="62">
        <v>2</v>
      </c>
      <c r="AQ34" s="62">
        <v>1</v>
      </c>
      <c r="AR34" s="62">
        <v>1</v>
      </c>
      <c r="AS34" s="62">
        <v>1</v>
      </c>
      <c r="AT34" s="62">
        <v>1</v>
      </c>
      <c r="AU34" s="62">
        <v>1</v>
      </c>
      <c r="AV34" s="62"/>
      <c r="AW34" s="53" t="s">
        <v>169</v>
      </c>
      <c r="AX34" s="54" t="s">
        <v>171</v>
      </c>
      <c r="AY34" s="54" t="s">
        <v>171</v>
      </c>
      <c r="AZ34" s="54" t="s">
        <v>171</v>
      </c>
      <c r="BA34" s="54" t="s">
        <v>171</v>
      </c>
      <c r="BB34" s="54" t="s">
        <v>171</v>
      </c>
      <c r="BC34" s="54" t="s">
        <v>171</v>
      </c>
      <c r="BD34" s="54" t="s">
        <v>171</v>
      </c>
      <c r="BE34" s="54" t="s">
        <v>171</v>
      </c>
      <c r="BF34" s="62">
        <f t="shared" si="2"/>
        <v>27</v>
      </c>
      <c r="BG34" s="62">
        <f t="shared" si="3"/>
        <v>27</v>
      </c>
    </row>
    <row r="35" spans="1:59" ht="39" customHeight="1">
      <c r="A35" s="179"/>
      <c r="B35" s="64" t="s">
        <v>70</v>
      </c>
      <c r="C35" s="65" t="s">
        <v>71</v>
      </c>
      <c r="D35" s="61" t="s">
        <v>19</v>
      </c>
      <c r="E35" s="62">
        <f t="shared" si="10"/>
        <v>0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3"/>
      <c r="V35" s="53" t="s">
        <v>169</v>
      </c>
      <c r="W35" s="54" t="s">
        <v>171</v>
      </c>
      <c r="X35" s="54" t="s">
        <v>171</v>
      </c>
      <c r="Y35" s="62">
        <v>1</v>
      </c>
      <c r="Z35" s="62">
        <v>2</v>
      </c>
      <c r="AA35" s="62">
        <v>2</v>
      </c>
      <c r="AB35" s="62">
        <v>1</v>
      </c>
      <c r="AC35" s="62">
        <v>2</v>
      </c>
      <c r="AD35" s="62">
        <v>2</v>
      </c>
      <c r="AE35" s="62">
        <v>2</v>
      </c>
      <c r="AF35" s="62">
        <v>2</v>
      </c>
      <c r="AG35" s="62">
        <v>1</v>
      </c>
      <c r="AH35" s="62">
        <v>2</v>
      </c>
      <c r="AI35" s="62">
        <v>2</v>
      </c>
      <c r="AJ35" s="54" t="s">
        <v>171</v>
      </c>
      <c r="AK35" s="62">
        <v>2</v>
      </c>
      <c r="AL35" s="62">
        <v>1</v>
      </c>
      <c r="AM35" s="62">
        <v>2</v>
      </c>
      <c r="AN35" s="62">
        <v>1</v>
      </c>
      <c r="AO35" s="62">
        <v>1</v>
      </c>
      <c r="AP35" s="62">
        <v>1</v>
      </c>
      <c r="AQ35" s="62">
        <v>1</v>
      </c>
      <c r="AR35" s="62">
        <v>1</v>
      </c>
      <c r="AS35" s="62">
        <v>1</v>
      </c>
      <c r="AT35" s="62">
        <v>1</v>
      </c>
      <c r="AU35" s="62">
        <v>1</v>
      </c>
      <c r="AV35" s="62">
        <v>1</v>
      </c>
      <c r="AW35" s="53" t="s">
        <v>169</v>
      </c>
      <c r="AX35" s="54" t="s">
        <v>171</v>
      </c>
      <c r="AY35" s="54" t="s">
        <v>171</v>
      </c>
      <c r="AZ35" s="54" t="s">
        <v>171</v>
      </c>
      <c r="BA35" s="54" t="s">
        <v>171</v>
      </c>
      <c r="BB35" s="54" t="s">
        <v>171</v>
      </c>
      <c r="BC35" s="54" t="s">
        <v>171</v>
      </c>
      <c r="BD35" s="54" t="s">
        <v>171</v>
      </c>
      <c r="BE35" s="54" t="s">
        <v>171</v>
      </c>
      <c r="BF35" s="62">
        <f t="shared" si="2"/>
        <v>33</v>
      </c>
      <c r="BG35" s="62">
        <f t="shared" si="3"/>
        <v>33</v>
      </c>
    </row>
    <row r="36" spans="1:59" ht="11.25">
      <c r="A36" s="179"/>
      <c r="B36" s="64"/>
      <c r="C36" s="65"/>
      <c r="D36" s="61" t="s">
        <v>38</v>
      </c>
      <c r="E36" s="62">
        <f t="shared" si="10"/>
        <v>0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53" t="s">
        <v>169</v>
      </c>
      <c r="W36" s="54" t="s">
        <v>171</v>
      </c>
      <c r="X36" s="54" t="s">
        <v>171</v>
      </c>
      <c r="Y36" s="62">
        <v>4</v>
      </c>
      <c r="Z36" s="62">
        <v>4</v>
      </c>
      <c r="AA36" s="62">
        <v>3</v>
      </c>
      <c r="AB36" s="62">
        <v>3</v>
      </c>
      <c r="AC36" s="62">
        <v>4</v>
      </c>
      <c r="AD36" s="62">
        <v>4</v>
      </c>
      <c r="AE36" s="62">
        <v>3</v>
      </c>
      <c r="AF36" s="62">
        <v>4</v>
      </c>
      <c r="AG36" s="62">
        <v>4</v>
      </c>
      <c r="AH36" s="62">
        <v>3</v>
      </c>
      <c r="AI36" s="62">
        <v>4</v>
      </c>
      <c r="AJ36" s="54" t="s">
        <v>171</v>
      </c>
      <c r="AK36" s="62">
        <v>4</v>
      </c>
      <c r="AL36" s="62">
        <v>4</v>
      </c>
      <c r="AM36" s="62">
        <v>4</v>
      </c>
      <c r="AN36" s="62">
        <v>3</v>
      </c>
      <c r="AO36" s="62">
        <v>3</v>
      </c>
      <c r="AP36" s="62">
        <v>3</v>
      </c>
      <c r="AQ36" s="62">
        <v>3</v>
      </c>
      <c r="AR36" s="62">
        <v>3</v>
      </c>
      <c r="AS36" s="62">
        <v>3</v>
      </c>
      <c r="AT36" s="62">
        <v>3</v>
      </c>
      <c r="AU36" s="62">
        <v>3</v>
      </c>
      <c r="AV36" s="62">
        <v>3</v>
      </c>
      <c r="AW36" s="53" t="s">
        <v>169</v>
      </c>
      <c r="AX36" s="54" t="s">
        <v>171</v>
      </c>
      <c r="AY36" s="54" t="s">
        <v>171</v>
      </c>
      <c r="AZ36" s="54" t="s">
        <v>171</v>
      </c>
      <c r="BA36" s="54" t="s">
        <v>171</v>
      </c>
      <c r="BB36" s="54" t="s">
        <v>171</v>
      </c>
      <c r="BC36" s="54" t="s">
        <v>171</v>
      </c>
      <c r="BD36" s="54" t="s">
        <v>171</v>
      </c>
      <c r="BE36" s="54" t="s">
        <v>171</v>
      </c>
      <c r="BF36" s="62">
        <f t="shared" si="2"/>
        <v>79</v>
      </c>
      <c r="BG36" s="62">
        <f t="shared" si="3"/>
        <v>79</v>
      </c>
    </row>
    <row r="37" spans="1:59" ht="9.75" customHeight="1">
      <c r="A37" s="179"/>
      <c r="B37" s="172" t="s">
        <v>2</v>
      </c>
      <c r="C37" s="176" t="s">
        <v>204</v>
      </c>
      <c r="D37" s="57" t="s">
        <v>19</v>
      </c>
      <c r="E37" s="58">
        <f t="shared" si="10"/>
        <v>136</v>
      </c>
      <c r="F37" s="58">
        <f aca="true" t="shared" si="15" ref="F37:U37">F39+F57</f>
        <v>8</v>
      </c>
      <c r="G37" s="58">
        <f t="shared" si="15"/>
        <v>8</v>
      </c>
      <c r="H37" s="58">
        <f t="shared" si="15"/>
        <v>8</v>
      </c>
      <c r="I37" s="58">
        <f t="shared" si="15"/>
        <v>8</v>
      </c>
      <c r="J37" s="58">
        <f t="shared" si="15"/>
        <v>9</v>
      </c>
      <c r="K37" s="58">
        <f t="shared" si="15"/>
        <v>9</v>
      </c>
      <c r="L37" s="58">
        <f t="shared" si="15"/>
        <v>9</v>
      </c>
      <c r="M37" s="58">
        <f t="shared" si="15"/>
        <v>9</v>
      </c>
      <c r="N37" s="58">
        <f t="shared" si="15"/>
        <v>9</v>
      </c>
      <c r="O37" s="58">
        <f t="shared" si="15"/>
        <v>9</v>
      </c>
      <c r="P37" s="58">
        <f t="shared" si="15"/>
        <v>8</v>
      </c>
      <c r="Q37" s="58">
        <f t="shared" si="15"/>
        <v>8</v>
      </c>
      <c r="R37" s="58">
        <f t="shared" si="15"/>
        <v>9</v>
      </c>
      <c r="S37" s="58">
        <f t="shared" si="15"/>
        <v>9</v>
      </c>
      <c r="T37" s="58">
        <f t="shared" si="15"/>
        <v>8</v>
      </c>
      <c r="U37" s="58">
        <f t="shared" si="15"/>
        <v>8</v>
      </c>
      <c r="V37" s="53" t="s">
        <v>169</v>
      </c>
      <c r="W37" s="54" t="s">
        <v>171</v>
      </c>
      <c r="X37" s="54" t="s">
        <v>171</v>
      </c>
      <c r="Y37" s="58">
        <f aca="true" t="shared" si="16" ref="Y37:AI37">Y39+Y57</f>
        <v>12</v>
      </c>
      <c r="Z37" s="58">
        <f t="shared" si="16"/>
        <v>12</v>
      </c>
      <c r="AA37" s="58">
        <f t="shared" si="16"/>
        <v>12</v>
      </c>
      <c r="AB37" s="58">
        <f t="shared" si="16"/>
        <v>12</v>
      </c>
      <c r="AC37" s="58">
        <f t="shared" si="16"/>
        <v>12</v>
      </c>
      <c r="AD37" s="58">
        <f t="shared" si="16"/>
        <v>12</v>
      </c>
      <c r="AE37" s="58">
        <f t="shared" si="16"/>
        <v>12</v>
      </c>
      <c r="AF37" s="58">
        <f t="shared" si="16"/>
        <v>12</v>
      </c>
      <c r="AG37" s="58">
        <f t="shared" si="16"/>
        <v>12</v>
      </c>
      <c r="AH37" s="58">
        <f t="shared" si="16"/>
        <v>12</v>
      </c>
      <c r="AI37" s="58">
        <f t="shared" si="16"/>
        <v>12</v>
      </c>
      <c r="AJ37" s="54" t="s">
        <v>171</v>
      </c>
      <c r="AK37" s="58">
        <f>AK39+AK57</f>
        <v>12</v>
      </c>
      <c r="AL37" s="58">
        <f aca="true" t="shared" si="17" ref="AL37:AV37">AL39+AL57</f>
        <v>12</v>
      </c>
      <c r="AM37" s="58">
        <f t="shared" si="17"/>
        <v>12</v>
      </c>
      <c r="AN37" s="58">
        <f t="shared" si="17"/>
        <v>13</v>
      </c>
      <c r="AO37" s="58">
        <f t="shared" si="17"/>
        <v>12</v>
      </c>
      <c r="AP37" s="58">
        <f t="shared" si="17"/>
        <v>13</v>
      </c>
      <c r="AQ37" s="58">
        <f t="shared" si="17"/>
        <v>13</v>
      </c>
      <c r="AR37" s="58">
        <f t="shared" si="17"/>
        <v>12</v>
      </c>
      <c r="AS37" s="58">
        <f t="shared" si="17"/>
        <v>13</v>
      </c>
      <c r="AT37" s="58">
        <f t="shared" si="17"/>
        <v>12</v>
      </c>
      <c r="AU37" s="58">
        <f t="shared" si="17"/>
        <v>13</v>
      </c>
      <c r="AV37" s="58">
        <f t="shared" si="17"/>
        <v>13</v>
      </c>
      <c r="AW37" s="53" t="s">
        <v>169</v>
      </c>
      <c r="AX37" s="54" t="s">
        <v>171</v>
      </c>
      <c r="AY37" s="54" t="s">
        <v>171</v>
      </c>
      <c r="AZ37" s="54" t="s">
        <v>171</v>
      </c>
      <c r="BA37" s="54" t="s">
        <v>171</v>
      </c>
      <c r="BB37" s="54" t="s">
        <v>171</v>
      </c>
      <c r="BC37" s="54" t="s">
        <v>171</v>
      </c>
      <c r="BD37" s="54" t="s">
        <v>171</v>
      </c>
      <c r="BE37" s="54" t="s">
        <v>171</v>
      </c>
      <c r="BF37" s="62">
        <f t="shared" si="2"/>
        <v>282</v>
      </c>
      <c r="BG37" s="62">
        <f t="shared" si="3"/>
        <v>418</v>
      </c>
    </row>
    <row r="38" spans="1:59" ht="12" customHeight="1">
      <c r="A38" s="179"/>
      <c r="B38" s="173"/>
      <c r="C38" s="177"/>
      <c r="D38" s="57" t="s">
        <v>38</v>
      </c>
      <c r="E38" s="58">
        <f t="shared" si="10"/>
        <v>128</v>
      </c>
      <c r="F38" s="58">
        <f aca="true" t="shared" si="18" ref="F38:U38">F40+F58</f>
        <v>10</v>
      </c>
      <c r="G38" s="58">
        <f t="shared" si="18"/>
        <v>9</v>
      </c>
      <c r="H38" s="58">
        <f t="shared" si="18"/>
        <v>8</v>
      </c>
      <c r="I38" s="58">
        <f t="shared" si="18"/>
        <v>7</v>
      </c>
      <c r="J38" s="58">
        <f t="shared" si="18"/>
        <v>8</v>
      </c>
      <c r="K38" s="58">
        <f t="shared" si="18"/>
        <v>7</v>
      </c>
      <c r="L38" s="58">
        <f t="shared" si="18"/>
        <v>8</v>
      </c>
      <c r="M38" s="58">
        <f t="shared" si="18"/>
        <v>7</v>
      </c>
      <c r="N38" s="58">
        <f t="shared" si="18"/>
        <v>8</v>
      </c>
      <c r="O38" s="58">
        <f t="shared" si="18"/>
        <v>7</v>
      </c>
      <c r="P38" s="58">
        <f t="shared" si="18"/>
        <v>9</v>
      </c>
      <c r="Q38" s="58">
        <f t="shared" si="18"/>
        <v>8</v>
      </c>
      <c r="R38" s="58">
        <f t="shared" si="18"/>
        <v>8</v>
      </c>
      <c r="S38" s="58">
        <f t="shared" si="18"/>
        <v>8</v>
      </c>
      <c r="T38" s="58">
        <f t="shared" si="18"/>
        <v>8</v>
      </c>
      <c r="U38" s="58">
        <f t="shared" si="18"/>
        <v>8</v>
      </c>
      <c r="V38" s="53" t="s">
        <v>169</v>
      </c>
      <c r="W38" s="54" t="s">
        <v>171</v>
      </c>
      <c r="X38" s="54" t="s">
        <v>171</v>
      </c>
      <c r="Y38" s="58">
        <f aca="true" t="shared" si="19" ref="Y38:AI38">Y40+Y58</f>
        <v>12</v>
      </c>
      <c r="Z38" s="58">
        <f t="shared" si="19"/>
        <v>13</v>
      </c>
      <c r="AA38" s="58">
        <f t="shared" si="19"/>
        <v>13</v>
      </c>
      <c r="AB38" s="58">
        <f t="shared" si="19"/>
        <v>13</v>
      </c>
      <c r="AC38" s="58">
        <f t="shared" si="19"/>
        <v>13</v>
      </c>
      <c r="AD38" s="58">
        <f t="shared" si="19"/>
        <v>13</v>
      </c>
      <c r="AE38" s="58">
        <f t="shared" si="19"/>
        <v>13</v>
      </c>
      <c r="AF38" s="58">
        <f t="shared" si="19"/>
        <v>13</v>
      </c>
      <c r="AG38" s="58">
        <f t="shared" si="19"/>
        <v>13</v>
      </c>
      <c r="AH38" s="58">
        <f t="shared" si="19"/>
        <v>13</v>
      </c>
      <c r="AI38" s="58">
        <f t="shared" si="19"/>
        <v>13</v>
      </c>
      <c r="AJ38" s="54" t="s">
        <v>171</v>
      </c>
      <c r="AK38" s="58">
        <f>AK40+AK58</f>
        <v>13</v>
      </c>
      <c r="AL38" s="58">
        <f aca="true" t="shared" si="20" ref="AL38:AV38">AL40+AL58</f>
        <v>13</v>
      </c>
      <c r="AM38" s="58">
        <f t="shared" si="20"/>
        <v>13</v>
      </c>
      <c r="AN38" s="58">
        <f t="shared" si="20"/>
        <v>14</v>
      </c>
      <c r="AO38" s="58">
        <f t="shared" si="20"/>
        <v>13</v>
      </c>
      <c r="AP38" s="58">
        <f t="shared" si="20"/>
        <v>13</v>
      </c>
      <c r="AQ38" s="58">
        <f t="shared" si="20"/>
        <v>13</v>
      </c>
      <c r="AR38" s="58">
        <f t="shared" si="20"/>
        <v>13</v>
      </c>
      <c r="AS38" s="58">
        <f t="shared" si="20"/>
        <v>13</v>
      </c>
      <c r="AT38" s="58">
        <f t="shared" si="20"/>
        <v>14</v>
      </c>
      <c r="AU38" s="58">
        <f t="shared" si="20"/>
        <v>14</v>
      </c>
      <c r="AV38" s="58">
        <f t="shared" si="20"/>
        <v>15</v>
      </c>
      <c r="AW38" s="53" t="s">
        <v>169</v>
      </c>
      <c r="AX38" s="54" t="s">
        <v>171</v>
      </c>
      <c r="AY38" s="54" t="s">
        <v>171</v>
      </c>
      <c r="AZ38" s="54" t="s">
        <v>171</v>
      </c>
      <c r="BA38" s="54" t="s">
        <v>171</v>
      </c>
      <c r="BB38" s="54" t="s">
        <v>171</v>
      </c>
      <c r="BC38" s="54" t="s">
        <v>171</v>
      </c>
      <c r="BD38" s="54" t="s">
        <v>171</v>
      </c>
      <c r="BE38" s="54" t="s">
        <v>171</v>
      </c>
      <c r="BF38" s="62">
        <f t="shared" si="2"/>
        <v>303</v>
      </c>
      <c r="BG38" s="62">
        <f t="shared" si="3"/>
        <v>431</v>
      </c>
    </row>
    <row r="39" spans="1:59" ht="9" customHeight="1">
      <c r="A39" s="179"/>
      <c r="B39" s="143" t="s">
        <v>4</v>
      </c>
      <c r="C39" s="170" t="s">
        <v>72</v>
      </c>
      <c r="D39" s="57" t="s">
        <v>19</v>
      </c>
      <c r="E39" s="58">
        <f t="shared" si="10"/>
        <v>136</v>
      </c>
      <c r="F39" s="58">
        <f>F41+F43+F45+F47+F49+F51+F53+F55</f>
        <v>8</v>
      </c>
      <c r="G39" s="58">
        <f aca="true" t="shared" si="21" ref="G39:U39">G41+G43+G45+G47+G49+G51+G53+G55</f>
        <v>8</v>
      </c>
      <c r="H39" s="58">
        <f t="shared" si="21"/>
        <v>8</v>
      </c>
      <c r="I39" s="58">
        <f t="shared" si="21"/>
        <v>8</v>
      </c>
      <c r="J39" s="58">
        <f t="shared" si="21"/>
        <v>9</v>
      </c>
      <c r="K39" s="58">
        <f t="shared" si="21"/>
        <v>9</v>
      </c>
      <c r="L39" s="58">
        <f t="shared" si="21"/>
        <v>9</v>
      </c>
      <c r="M39" s="58">
        <f t="shared" si="21"/>
        <v>9</v>
      </c>
      <c r="N39" s="58">
        <f t="shared" si="21"/>
        <v>9</v>
      </c>
      <c r="O39" s="58">
        <f t="shared" si="21"/>
        <v>9</v>
      </c>
      <c r="P39" s="58">
        <f t="shared" si="21"/>
        <v>8</v>
      </c>
      <c r="Q39" s="58">
        <f t="shared" si="21"/>
        <v>8</v>
      </c>
      <c r="R39" s="58">
        <f t="shared" si="21"/>
        <v>9</v>
      </c>
      <c r="S39" s="58">
        <f t="shared" si="21"/>
        <v>9</v>
      </c>
      <c r="T39" s="58">
        <f t="shared" si="21"/>
        <v>8</v>
      </c>
      <c r="U39" s="58">
        <f t="shared" si="21"/>
        <v>8</v>
      </c>
      <c r="V39" s="53" t="s">
        <v>169</v>
      </c>
      <c r="W39" s="54" t="s">
        <v>171</v>
      </c>
      <c r="X39" s="54" t="s">
        <v>171</v>
      </c>
      <c r="Y39" s="58">
        <f aca="true" t="shared" si="22" ref="Y39:AI39">Y41+Y43+Y45+Y47+Y49+Y51+Y53+Y55</f>
        <v>11</v>
      </c>
      <c r="Z39" s="58">
        <f t="shared" si="22"/>
        <v>11</v>
      </c>
      <c r="AA39" s="58">
        <f t="shared" si="22"/>
        <v>11</v>
      </c>
      <c r="AB39" s="58">
        <f t="shared" si="22"/>
        <v>11</v>
      </c>
      <c r="AC39" s="58">
        <f t="shared" si="22"/>
        <v>11</v>
      </c>
      <c r="AD39" s="58">
        <f t="shared" si="22"/>
        <v>11</v>
      </c>
      <c r="AE39" s="58">
        <f t="shared" si="22"/>
        <v>11</v>
      </c>
      <c r="AF39" s="58">
        <f t="shared" si="22"/>
        <v>11</v>
      </c>
      <c r="AG39" s="58">
        <f t="shared" si="22"/>
        <v>11</v>
      </c>
      <c r="AH39" s="58">
        <f t="shared" si="22"/>
        <v>11</v>
      </c>
      <c r="AI39" s="58">
        <f t="shared" si="22"/>
        <v>11</v>
      </c>
      <c r="AJ39" s="54" t="s">
        <v>171</v>
      </c>
      <c r="AK39" s="58">
        <f>AK41+AK43+AK45+AK47+AK49+AK51+AK53+AK55</f>
        <v>11</v>
      </c>
      <c r="AL39" s="58">
        <f aca="true" t="shared" si="23" ref="AL39:AV39">AL41+AL43+AL45+AL47+AL49+AL51+AL53+AL55</f>
        <v>11</v>
      </c>
      <c r="AM39" s="58">
        <f t="shared" si="23"/>
        <v>11</v>
      </c>
      <c r="AN39" s="58">
        <f t="shared" si="23"/>
        <v>12</v>
      </c>
      <c r="AO39" s="58">
        <f t="shared" si="23"/>
        <v>11</v>
      </c>
      <c r="AP39" s="58">
        <f t="shared" si="23"/>
        <v>12</v>
      </c>
      <c r="AQ39" s="58">
        <f t="shared" si="23"/>
        <v>12</v>
      </c>
      <c r="AR39" s="58">
        <f t="shared" si="23"/>
        <v>11</v>
      </c>
      <c r="AS39" s="58">
        <f t="shared" si="23"/>
        <v>12</v>
      </c>
      <c r="AT39" s="58">
        <f t="shared" si="23"/>
        <v>11</v>
      </c>
      <c r="AU39" s="58">
        <f t="shared" si="23"/>
        <v>12</v>
      </c>
      <c r="AV39" s="58">
        <f t="shared" si="23"/>
        <v>11</v>
      </c>
      <c r="AW39" s="53" t="s">
        <v>169</v>
      </c>
      <c r="AX39" s="54" t="s">
        <v>171</v>
      </c>
      <c r="AY39" s="54" t="s">
        <v>171</v>
      </c>
      <c r="AZ39" s="54" t="s">
        <v>171</v>
      </c>
      <c r="BA39" s="54" t="s">
        <v>171</v>
      </c>
      <c r="BB39" s="54" t="s">
        <v>171</v>
      </c>
      <c r="BC39" s="54" t="s">
        <v>171</v>
      </c>
      <c r="BD39" s="54" t="s">
        <v>171</v>
      </c>
      <c r="BE39" s="54" t="s">
        <v>171</v>
      </c>
      <c r="BF39" s="58">
        <f t="shared" si="2"/>
        <v>258</v>
      </c>
      <c r="BG39" s="58">
        <f t="shared" si="3"/>
        <v>394</v>
      </c>
    </row>
    <row r="40" spans="1:59" ht="11.25" customHeight="1">
      <c r="A40" s="179"/>
      <c r="B40" s="144"/>
      <c r="C40" s="171"/>
      <c r="D40" s="57" t="s">
        <v>38</v>
      </c>
      <c r="E40" s="58">
        <f t="shared" si="10"/>
        <v>128</v>
      </c>
      <c r="F40" s="58">
        <f>F42+F44+F46+F48+F50+F52+F54+F56</f>
        <v>10</v>
      </c>
      <c r="G40" s="58">
        <f aca="true" t="shared" si="24" ref="G40:U40">G42+G44+G46+G48+G50+G52+G54+G56</f>
        <v>9</v>
      </c>
      <c r="H40" s="58">
        <f t="shared" si="24"/>
        <v>8</v>
      </c>
      <c r="I40" s="58">
        <f t="shared" si="24"/>
        <v>7</v>
      </c>
      <c r="J40" s="58">
        <f t="shared" si="24"/>
        <v>8</v>
      </c>
      <c r="K40" s="58">
        <f t="shared" si="24"/>
        <v>7</v>
      </c>
      <c r="L40" s="58">
        <f t="shared" si="24"/>
        <v>8</v>
      </c>
      <c r="M40" s="58">
        <f t="shared" si="24"/>
        <v>7</v>
      </c>
      <c r="N40" s="58">
        <f t="shared" si="24"/>
        <v>8</v>
      </c>
      <c r="O40" s="58">
        <f t="shared" si="24"/>
        <v>7</v>
      </c>
      <c r="P40" s="58">
        <f t="shared" si="24"/>
        <v>9</v>
      </c>
      <c r="Q40" s="58">
        <f t="shared" si="24"/>
        <v>8</v>
      </c>
      <c r="R40" s="58">
        <f t="shared" si="24"/>
        <v>8</v>
      </c>
      <c r="S40" s="58">
        <f t="shared" si="24"/>
        <v>8</v>
      </c>
      <c r="T40" s="58">
        <f t="shared" si="24"/>
        <v>8</v>
      </c>
      <c r="U40" s="58">
        <f t="shared" si="24"/>
        <v>8</v>
      </c>
      <c r="V40" s="53" t="s">
        <v>169</v>
      </c>
      <c r="W40" s="54" t="s">
        <v>171</v>
      </c>
      <c r="X40" s="54" t="s">
        <v>171</v>
      </c>
      <c r="Y40" s="58">
        <f aca="true" t="shared" si="25" ref="Y40:AI40">Y42+Y44+Y46+Y48+Y50+Y52+Y54+Y56</f>
        <v>11</v>
      </c>
      <c r="Z40" s="58">
        <f t="shared" si="25"/>
        <v>12</v>
      </c>
      <c r="AA40" s="58">
        <f t="shared" si="25"/>
        <v>12</v>
      </c>
      <c r="AB40" s="58">
        <f t="shared" si="25"/>
        <v>12</v>
      </c>
      <c r="AC40" s="58">
        <f t="shared" si="25"/>
        <v>12</v>
      </c>
      <c r="AD40" s="58">
        <f t="shared" si="25"/>
        <v>12</v>
      </c>
      <c r="AE40" s="58">
        <f t="shared" si="25"/>
        <v>12</v>
      </c>
      <c r="AF40" s="58">
        <f t="shared" si="25"/>
        <v>12</v>
      </c>
      <c r="AG40" s="58">
        <f t="shared" si="25"/>
        <v>12</v>
      </c>
      <c r="AH40" s="58">
        <f t="shared" si="25"/>
        <v>12</v>
      </c>
      <c r="AI40" s="58">
        <f t="shared" si="25"/>
        <v>12</v>
      </c>
      <c r="AJ40" s="54" t="s">
        <v>171</v>
      </c>
      <c r="AK40" s="58">
        <f>AK42+AK44+AK46+AK48+AK50+AK52+AK54+AK56</f>
        <v>12</v>
      </c>
      <c r="AL40" s="58">
        <f aca="true" t="shared" si="26" ref="AL40:AV40">AL42+AL44+AL46+AL48+AL50+AL52+AL54+AL56</f>
        <v>12</v>
      </c>
      <c r="AM40" s="58">
        <f t="shared" si="26"/>
        <v>12</v>
      </c>
      <c r="AN40" s="58">
        <f t="shared" si="26"/>
        <v>13</v>
      </c>
      <c r="AO40" s="58">
        <f t="shared" si="26"/>
        <v>13</v>
      </c>
      <c r="AP40" s="58">
        <f t="shared" si="26"/>
        <v>13</v>
      </c>
      <c r="AQ40" s="58">
        <f t="shared" si="26"/>
        <v>13</v>
      </c>
      <c r="AR40" s="58">
        <f t="shared" si="26"/>
        <v>13</v>
      </c>
      <c r="AS40" s="58">
        <f t="shared" si="26"/>
        <v>13</v>
      </c>
      <c r="AT40" s="58">
        <f t="shared" si="26"/>
        <v>14</v>
      </c>
      <c r="AU40" s="58">
        <f t="shared" si="26"/>
        <v>14</v>
      </c>
      <c r="AV40" s="58">
        <f t="shared" si="26"/>
        <v>15</v>
      </c>
      <c r="AW40" s="53" t="s">
        <v>169</v>
      </c>
      <c r="AX40" s="54" t="s">
        <v>171</v>
      </c>
      <c r="AY40" s="54" t="s">
        <v>171</v>
      </c>
      <c r="AZ40" s="54" t="s">
        <v>171</v>
      </c>
      <c r="BA40" s="54" t="s">
        <v>171</v>
      </c>
      <c r="BB40" s="54" t="s">
        <v>171</v>
      </c>
      <c r="BC40" s="54" t="s">
        <v>171</v>
      </c>
      <c r="BD40" s="54" t="s">
        <v>171</v>
      </c>
      <c r="BE40" s="54" t="s">
        <v>171</v>
      </c>
      <c r="BF40" s="58">
        <f t="shared" si="2"/>
        <v>288</v>
      </c>
      <c r="BG40" s="58">
        <f t="shared" si="3"/>
        <v>416</v>
      </c>
    </row>
    <row r="41" spans="1:59" ht="27" customHeight="1">
      <c r="A41" s="179"/>
      <c r="B41" s="64" t="s">
        <v>5</v>
      </c>
      <c r="C41" s="65" t="s">
        <v>73</v>
      </c>
      <c r="D41" s="61" t="s">
        <v>19</v>
      </c>
      <c r="E41" s="62">
        <f t="shared" si="10"/>
        <v>30</v>
      </c>
      <c r="F41" s="62">
        <v>2</v>
      </c>
      <c r="G41" s="62">
        <v>2</v>
      </c>
      <c r="H41" s="62">
        <v>2</v>
      </c>
      <c r="I41" s="62">
        <v>2</v>
      </c>
      <c r="J41" s="62">
        <v>2</v>
      </c>
      <c r="K41" s="62">
        <v>2</v>
      </c>
      <c r="L41" s="62">
        <v>2</v>
      </c>
      <c r="M41" s="62">
        <v>2</v>
      </c>
      <c r="N41" s="62">
        <v>2</v>
      </c>
      <c r="O41" s="62">
        <v>2</v>
      </c>
      <c r="P41" s="62">
        <v>1</v>
      </c>
      <c r="Q41" s="62">
        <v>1</v>
      </c>
      <c r="R41" s="62">
        <v>2</v>
      </c>
      <c r="S41" s="62">
        <v>2</v>
      </c>
      <c r="T41" s="62">
        <v>2</v>
      </c>
      <c r="U41" s="62">
        <v>2</v>
      </c>
      <c r="V41" s="53" t="s">
        <v>169</v>
      </c>
      <c r="W41" s="54" t="s">
        <v>171</v>
      </c>
      <c r="X41" s="54" t="s">
        <v>171</v>
      </c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54" t="s">
        <v>171</v>
      </c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53" t="s">
        <v>169</v>
      </c>
      <c r="AX41" s="54" t="s">
        <v>171</v>
      </c>
      <c r="AY41" s="54" t="s">
        <v>171</v>
      </c>
      <c r="AZ41" s="54" t="s">
        <v>171</v>
      </c>
      <c r="BA41" s="54" t="s">
        <v>171</v>
      </c>
      <c r="BB41" s="54" t="s">
        <v>171</v>
      </c>
      <c r="BC41" s="54" t="s">
        <v>171</v>
      </c>
      <c r="BD41" s="54" t="s">
        <v>171</v>
      </c>
      <c r="BE41" s="54" t="s">
        <v>171</v>
      </c>
      <c r="BF41" s="62">
        <f t="shared" si="2"/>
        <v>0</v>
      </c>
      <c r="BG41" s="62">
        <f t="shared" si="3"/>
        <v>30</v>
      </c>
    </row>
    <row r="42" spans="1:59" ht="12" customHeight="1">
      <c r="A42" s="179"/>
      <c r="B42" s="64"/>
      <c r="C42" s="65"/>
      <c r="D42" s="61" t="s">
        <v>38</v>
      </c>
      <c r="E42" s="62">
        <f t="shared" si="10"/>
        <v>33</v>
      </c>
      <c r="F42" s="62">
        <v>3</v>
      </c>
      <c r="G42" s="62">
        <v>2</v>
      </c>
      <c r="H42" s="62">
        <v>2</v>
      </c>
      <c r="I42" s="62">
        <v>2</v>
      </c>
      <c r="J42" s="62">
        <v>2</v>
      </c>
      <c r="K42" s="62">
        <v>2</v>
      </c>
      <c r="L42" s="62">
        <v>2</v>
      </c>
      <c r="M42" s="62">
        <v>2</v>
      </c>
      <c r="N42" s="62">
        <v>2</v>
      </c>
      <c r="O42" s="62">
        <v>2</v>
      </c>
      <c r="P42" s="62">
        <v>2</v>
      </c>
      <c r="Q42" s="62">
        <v>2</v>
      </c>
      <c r="R42" s="62">
        <v>2</v>
      </c>
      <c r="S42" s="62">
        <v>2</v>
      </c>
      <c r="T42" s="62">
        <v>2</v>
      </c>
      <c r="U42" s="62">
        <v>2</v>
      </c>
      <c r="V42" s="53" t="s">
        <v>169</v>
      </c>
      <c r="W42" s="54" t="s">
        <v>171</v>
      </c>
      <c r="X42" s="54" t="s">
        <v>171</v>
      </c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3"/>
      <c r="AJ42" s="54" t="s">
        <v>171</v>
      </c>
      <c r="AK42" s="63"/>
      <c r="AL42" s="63"/>
      <c r="AM42" s="63"/>
      <c r="AN42" s="63"/>
      <c r="AO42" s="63"/>
      <c r="AP42" s="63"/>
      <c r="AQ42" s="63"/>
      <c r="AR42" s="63"/>
      <c r="AS42" s="62"/>
      <c r="AT42" s="62"/>
      <c r="AU42" s="62"/>
      <c r="AV42" s="62"/>
      <c r="AW42" s="53" t="s">
        <v>169</v>
      </c>
      <c r="AX42" s="54" t="s">
        <v>171</v>
      </c>
      <c r="AY42" s="54" t="s">
        <v>171</v>
      </c>
      <c r="AZ42" s="54" t="s">
        <v>171</v>
      </c>
      <c r="BA42" s="54" t="s">
        <v>171</v>
      </c>
      <c r="BB42" s="54" t="s">
        <v>171</v>
      </c>
      <c r="BC42" s="54" t="s">
        <v>171</v>
      </c>
      <c r="BD42" s="54" t="s">
        <v>171</v>
      </c>
      <c r="BE42" s="54" t="s">
        <v>171</v>
      </c>
      <c r="BF42" s="62">
        <f t="shared" si="2"/>
        <v>0</v>
      </c>
      <c r="BG42" s="62">
        <f t="shared" si="3"/>
        <v>33</v>
      </c>
    </row>
    <row r="43" spans="1:59" ht="16.5">
      <c r="A43" s="179"/>
      <c r="B43" s="64" t="s">
        <v>6</v>
      </c>
      <c r="C43" s="65" t="s">
        <v>74</v>
      </c>
      <c r="D43" s="61" t="s">
        <v>19</v>
      </c>
      <c r="E43" s="62">
        <f t="shared" si="10"/>
        <v>76</v>
      </c>
      <c r="F43" s="62">
        <v>4</v>
      </c>
      <c r="G43" s="62">
        <v>4</v>
      </c>
      <c r="H43" s="62">
        <v>4</v>
      </c>
      <c r="I43" s="62">
        <v>4</v>
      </c>
      <c r="J43" s="62">
        <v>5</v>
      </c>
      <c r="K43" s="62">
        <v>5</v>
      </c>
      <c r="L43" s="62">
        <v>5</v>
      </c>
      <c r="M43" s="62">
        <v>5</v>
      </c>
      <c r="N43" s="62">
        <v>5</v>
      </c>
      <c r="O43" s="62">
        <v>5</v>
      </c>
      <c r="P43" s="62">
        <v>5</v>
      </c>
      <c r="Q43" s="62">
        <v>5</v>
      </c>
      <c r="R43" s="62">
        <v>5</v>
      </c>
      <c r="S43" s="62">
        <v>5</v>
      </c>
      <c r="T43" s="62">
        <v>5</v>
      </c>
      <c r="U43" s="62">
        <v>5</v>
      </c>
      <c r="V43" s="53" t="s">
        <v>169</v>
      </c>
      <c r="W43" s="54" t="s">
        <v>171</v>
      </c>
      <c r="X43" s="54" t="s">
        <v>171</v>
      </c>
      <c r="Y43" s="62">
        <v>4</v>
      </c>
      <c r="Z43" s="62">
        <v>4</v>
      </c>
      <c r="AA43" s="62">
        <v>4</v>
      </c>
      <c r="AB43" s="62">
        <v>4</v>
      </c>
      <c r="AC43" s="62">
        <v>4</v>
      </c>
      <c r="AD43" s="62">
        <v>4</v>
      </c>
      <c r="AE43" s="62">
        <v>4</v>
      </c>
      <c r="AF43" s="62">
        <v>4</v>
      </c>
      <c r="AG43" s="62">
        <v>4</v>
      </c>
      <c r="AH43" s="62">
        <v>4</v>
      </c>
      <c r="AI43" s="62">
        <v>4</v>
      </c>
      <c r="AJ43" s="54" t="s">
        <v>171</v>
      </c>
      <c r="AK43" s="62">
        <v>4</v>
      </c>
      <c r="AL43" s="62">
        <v>4</v>
      </c>
      <c r="AM43" s="62">
        <v>4</v>
      </c>
      <c r="AN43" s="62">
        <v>4</v>
      </c>
      <c r="AO43" s="62">
        <v>4</v>
      </c>
      <c r="AP43" s="62">
        <v>3</v>
      </c>
      <c r="AQ43" s="62">
        <v>3</v>
      </c>
      <c r="AR43" s="62">
        <v>3</v>
      </c>
      <c r="AS43" s="62">
        <v>3</v>
      </c>
      <c r="AT43" s="62">
        <v>3</v>
      </c>
      <c r="AU43" s="62">
        <v>3</v>
      </c>
      <c r="AV43" s="62">
        <v>3</v>
      </c>
      <c r="AW43" s="53" t="s">
        <v>169</v>
      </c>
      <c r="AX43" s="54" t="s">
        <v>171</v>
      </c>
      <c r="AY43" s="54" t="s">
        <v>171</v>
      </c>
      <c r="AZ43" s="54" t="s">
        <v>171</v>
      </c>
      <c r="BA43" s="54" t="s">
        <v>171</v>
      </c>
      <c r="BB43" s="54" t="s">
        <v>171</v>
      </c>
      <c r="BC43" s="54" t="s">
        <v>171</v>
      </c>
      <c r="BD43" s="54" t="s">
        <v>171</v>
      </c>
      <c r="BE43" s="54" t="s">
        <v>171</v>
      </c>
      <c r="BF43" s="62">
        <f aca="true" t="shared" si="27" ref="BF43:BF74">SUM(Y43:AV43)</f>
        <v>85</v>
      </c>
      <c r="BG43" s="62">
        <f aca="true" t="shared" si="28" ref="BG43:BG74">E43+BF43</f>
        <v>161</v>
      </c>
    </row>
    <row r="44" spans="1:59" ht="11.25">
      <c r="A44" s="179"/>
      <c r="B44" s="64"/>
      <c r="C44" s="65"/>
      <c r="D44" s="61" t="s">
        <v>38</v>
      </c>
      <c r="E44" s="62">
        <f t="shared" si="10"/>
        <v>53</v>
      </c>
      <c r="F44" s="62">
        <v>4</v>
      </c>
      <c r="G44" s="62">
        <v>4</v>
      </c>
      <c r="H44" s="62">
        <v>4</v>
      </c>
      <c r="I44" s="62">
        <v>3</v>
      </c>
      <c r="J44" s="62">
        <v>3</v>
      </c>
      <c r="K44" s="62">
        <v>3</v>
      </c>
      <c r="L44" s="62">
        <v>3</v>
      </c>
      <c r="M44" s="62">
        <v>3</v>
      </c>
      <c r="N44" s="62">
        <v>3</v>
      </c>
      <c r="O44" s="62">
        <v>3</v>
      </c>
      <c r="P44" s="62">
        <v>4</v>
      </c>
      <c r="Q44" s="62">
        <v>4</v>
      </c>
      <c r="R44" s="62">
        <v>3</v>
      </c>
      <c r="S44" s="62">
        <v>3</v>
      </c>
      <c r="T44" s="62">
        <v>3</v>
      </c>
      <c r="U44" s="62">
        <v>3</v>
      </c>
      <c r="V44" s="53" t="s">
        <v>169</v>
      </c>
      <c r="W44" s="54" t="s">
        <v>171</v>
      </c>
      <c r="X44" s="54" t="s">
        <v>171</v>
      </c>
      <c r="Y44" s="62">
        <v>2</v>
      </c>
      <c r="Z44" s="62">
        <v>2</v>
      </c>
      <c r="AA44" s="62">
        <v>2</v>
      </c>
      <c r="AB44" s="62">
        <v>2</v>
      </c>
      <c r="AC44" s="62">
        <v>2</v>
      </c>
      <c r="AD44" s="62">
        <v>2</v>
      </c>
      <c r="AE44" s="62">
        <v>3</v>
      </c>
      <c r="AF44" s="62">
        <v>3</v>
      </c>
      <c r="AG44" s="62">
        <v>3</v>
      </c>
      <c r="AH44" s="62">
        <v>3</v>
      </c>
      <c r="AI44" s="62">
        <v>3</v>
      </c>
      <c r="AJ44" s="54" t="s">
        <v>171</v>
      </c>
      <c r="AK44" s="62">
        <v>3</v>
      </c>
      <c r="AL44" s="62">
        <v>3</v>
      </c>
      <c r="AM44" s="62">
        <v>3</v>
      </c>
      <c r="AN44" s="62">
        <v>3</v>
      </c>
      <c r="AO44" s="62">
        <v>3</v>
      </c>
      <c r="AP44" s="62">
        <v>3</v>
      </c>
      <c r="AQ44" s="62">
        <v>3</v>
      </c>
      <c r="AR44" s="62">
        <v>3</v>
      </c>
      <c r="AS44" s="62">
        <v>3</v>
      </c>
      <c r="AT44" s="62">
        <v>3</v>
      </c>
      <c r="AU44" s="62">
        <v>3</v>
      </c>
      <c r="AV44" s="62">
        <v>3</v>
      </c>
      <c r="AW44" s="53" t="s">
        <v>169</v>
      </c>
      <c r="AX44" s="54" t="s">
        <v>171</v>
      </c>
      <c r="AY44" s="54" t="s">
        <v>171</v>
      </c>
      <c r="AZ44" s="54" t="s">
        <v>171</v>
      </c>
      <c r="BA44" s="54" t="s">
        <v>171</v>
      </c>
      <c r="BB44" s="54" t="s">
        <v>171</v>
      </c>
      <c r="BC44" s="54" t="s">
        <v>171</v>
      </c>
      <c r="BD44" s="54" t="s">
        <v>171</v>
      </c>
      <c r="BE44" s="54" t="s">
        <v>171</v>
      </c>
      <c r="BF44" s="62">
        <f t="shared" si="27"/>
        <v>63</v>
      </c>
      <c r="BG44" s="62">
        <f t="shared" si="28"/>
        <v>116</v>
      </c>
    </row>
    <row r="45" spans="1:59" ht="12.75" customHeight="1">
      <c r="A45" s="180"/>
      <c r="B45" s="64" t="s">
        <v>7</v>
      </c>
      <c r="C45" s="65" t="s">
        <v>75</v>
      </c>
      <c r="D45" s="61" t="s">
        <v>19</v>
      </c>
      <c r="E45" s="62">
        <f t="shared" si="10"/>
        <v>0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3"/>
      <c r="V45" s="53" t="s">
        <v>169</v>
      </c>
      <c r="W45" s="54" t="s">
        <v>171</v>
      </c>
      <c r="X45" s="54" t="s">
        <v>171</v>
      </c>
      <c r="Y45" s="62">
        <v>1</v>
      </c>
      <c r="Z45" s="62">
        <v>1</v>
      </c>
      <c r="AA45" s="62">
        <v>1</v>
      </c>
      <c r="AB45" s="62">
        <v>1</v>
      </c>
      <c r="AC45" s="62">
        <v>1</v>
      </c>
      <c r="AD45" s="62">
        <v>1</v>
      </c>
      <c r="AE45" s="62">
        <v>1</v>
      </c>
      <c r="AF45" s="62">
        <v>1</v>
      </c>
      <c r="AG45" s="62">
        <v>1</v>
      </c>
      <c r="AH45" s="62">
        <v>1</v>
      </c>
      <c r="AI45" s="62">
        <v>1</v>
      </c>
      <c r="AJ45" s="54" t="s">
        <v>171</v>
      </c>
      <c r="AK45" s="62">
        <v>1</v>
      </c>
      <c r="AL45" s="62">
        <v>1</v>
      </c>
      <c r="AM45" s="62">
        <v>1</v>
      </c>
      <c r="AN45" s="62">
        <v>1</v>
      </c>
      <c r="AO45" s="62">
        <v>1</v>
      </c>
      <c r="AP45" s="62">
        <v>1</v>
      </c>
      <c r="AQ45" s="62">
        <v>1</v>
      </c>
      <c r="AR45" s="62">
        <v>1</v>
      </c>
      <c r="AS45" s="62">
        <v>1</v>
      </c>
      <c r="AT45" s="62">
        <v>1</v>
      </c>
      <c r="AU45" s="62">
        <v>1</v>
      </c>
      <c r="AV45" s="62">
        <v>1</v>
      </c>
      <c r="AW45" s="53" t="s">
        <v>169</v>
      </c>
      <c r="AX45" s="54" t="s">
        <v>171</v>
      </c>
      <c r="AY45" s="54" t="s">
        <v>171</v>
      </c>
      <c r="AZ45" s="54" t="s">
        <v>171</v>
      </c>
      <c r="BA45" s="54" t="s">
        <v>171</v>
      </c>
      <c r="BB45" s="54" t="s">
        <v>171</v>
      </c>
      <c r="BC45" s="54" t="s">
        <v>171</v>
      </c>
      <c r="BD45" s="54" t="s">
        <v>171</v>
      </c>
      <c r="BE45" s="54" t="s">
        <v>171</v>
      </c>
      <c r="BF45" s="62">
        <f t="shared" si="27"/>
        <v>23</v>
      </c>
      <c r="BG45" s="62">
        <f t="shared" si="28"/>
        <v>23</v>
      </c>
    </row>
    <row r="46" spans="2:59" ht="11.25">
      <c r="B46" s="64"/>
      <c r="C46" s="65"/>
      <c r="D46" s="61" t="s">
        <v>38</v>
      </c>
      <c r="E46" s="62">
        <f t="shared" si="10"/>
        <v>0</v>
      </c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53" t="s">
        <v>169</v>
      </c>
      <c r="W46" s="54" t="s">
        <v>171</v>
      </c>
      <c r="X46" s="54" t="s">
        <v>171</v>
      </c>
      <c r="Y46" s="62">
        <v>1</v>
      </c>
      <c r="Z46" s="62">
        <v>2</v>
      </c>
      <c r="AA46" s="62">
        <v>2</v>
      </c>
      <c r="AB46" s="62">
        <v>2</v>
      </c>
      <c r="AC46" s="62">
        <v>2</v>
      </c>
      <c r="AD46" s="62">
        <v>2</v>
      </c>
      <c r="AE46" s="62">
        <v>1</v>
      </c>
      <c r="AF46" s="62">
        <v>1</v>
      </c>
      <c r="AG46" s="62">
        <v>1</v>
      </c>
      <c r="AH46" s="62">
        <v>1</v>
      </c>
      <c r="AI46" s="62">
        <v>1</v>
      </c>
      <c r="AJ46" s="54" t="s">
        <v>171</v>
      </c>
      <c r="AK46" s="62">
        <v>1</v>
      </c>
      <c r="AL46" s="62">
        <v>1</v>
      </c>
      <c r="AM46" s="62">
        <v>1</v>
      </c>
      <c r="AN46" s="62">
        <v>1</v>
      </c>
      <c r="AO46" s="62">
        <v>1</v>
      </c>
      <c r="AP46" s="62">
        <v>1</v>
      </c>
      <c r="AQ46" s="62">
        <v>1</v>
      </c>
      <c r="AR46" s="62">
        <v>1</v>
      </c>
      <c r="AS46" s="62">
        <v>1</v>
      </c>
      <c r="AT46" s="62">
        <v>1</v>
      </c>
      <c r="AU46" s="62">
        <v>1</v>
      </c>
      <c r="AV46" s="62">
        <v>2</v>
      </c>
      <c r="AW46" s="53" t="s">
        <v>169</v>
      </c>
      <c r="AX46" s="54" t="s">
        <v>171</v>
      </c>
      <c r="AY46" s="54" t="s">
        <v>171</v>
      </c>
      <c r="AZ46" s="54" t="s">
        <v>171</v>
      </c>
      <c r="BA46" s="54" t="s">
        <v>171</v>
      </c>
      <c r="BB46" s="54" t="s">
        <v>171</v>
      </c>
      <c r="BC46" s="54" t="s">
        <v>171</v>
      </c>
      <c r="BD46" s="54" t="s">
        <v>171</v>
      </c>
      <c r="BE46" s="54" t="s">
        <v>171</v>
      </c>
      <c r="BF46" s="62">
        <f t="shared" si="27"/>
        <v>29</v>
      </c>
      <c r="BG46" s="62">
        <f t="shared" si="28"/>
        <v>29</v>
      </c>
    </row>
    <row r="47" spans="2:59" ht="26.25" customHeight="1">
      <c r="B47" s="64" t="s">
        <v>8</v>
      </c>
      <c r="C47" s="65" t="s">
        <v>76</v>
      </c>
      <c r="D47" s="61" t="s">
        <v>19</v>
      </c>
      <c r="E47" s="62">
        <f t="shared" si="10"/>
        <v>0</v>
      </c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3"/>
      <c r="V47" s="53" t="s">
        <v>169</v>
      </c>
      <c r="W47" s="54" t="s">
        <v>171</v>
      </c>
      <c r="X47" s="54" t="s">
        <v>171</v>
      </c>
      <c r="Y47" s="62">
        <v>1</v>
      </c>
      <c r="Z47" s="62">
        <v>1</v>
      </c>
      <c r="AA47" s="62">
        <v>1</v>
      </c>
      <c r="AB47" s="62">
        <v>1</v>
      </c>
      <c r="AC47" s="62">
        <v>1</v>
      </c>
      <c r="AD47" s="62">
        <v>1</v>
      </c>
      <c r="AE47" s="62">
        <v>1</v>
      </c>
      <c r="AF47" s="62">
        <v>1</v>
      </c>
      <c r="AG47" s="62">
        <v>1</v>
      </c>
      <c r="AH47" s="62">
        <v>1</v>
      </c>
      <c r="AI47" s="62">
        <v>1</v>
      </c>
      <c r="AJ47" s="54" t="s">
        <v>171</v>
      </c>
      <c r="AK47" s="62">
        <v>1</v>
      </c>
      <c r="AL47" s="62">
        <v>1</v>
      </c>
      <c r="AM47" s="62">
        <v>1</v>
      </c>
      <c r="AN47" s="62">
        <v>2</v>
      </c>
      <c r="AO47" s="62">
        <v>1</v>
      </c>
      <c r="AP47" s="62">
        <v>2</v>
      </c>
      <c r="AQ47" s="62">
        <v>2</v>
      </c>
      <c r="AR47" s="62">
        <v>1</v>
      </c>
      <c r="AS47" s="62">
        <v>2</v>
      </c>
      <c r="AT47" s="62">
        <v>1</v>
      </c>
      <c r="AU47" s="62">
        <v>2</v>
      </c>
      <c r="AV47" s="62">
        <v>2</v>
      </c>
      <c r="AW47" s="53" t="s">
        <v>169</v>
      </c>
      <c r="AX47" s="54" t="s">
        <v>171</v>
      </c>
      <c r="AY47" s="54" t="s">
        <v>171</v>
      </c>
      <c r="AZ47" s="54" t="s">
        <v>171</v>
      </c>
      <c r="BA47" s="54" t="s">
        <v>171</v>
      </c>
      <c r="BB47" s="54" t="s">
        <v>171</v>
      </c>
      <c r="BC47" s="54" t="s">
        <v>171</v>
      </c>
      <c r="BD47" s="54" t="s">
        <v>171</v>
      </c>
      <c r="BE47" s="54" t="s">
        <v>171</v>
      </c>
      <c r="BF47" s="62">
        <f t="shared" si="27"/>
        <v>29</v>
      </c>
      <c r="BG47" s="62">
        <f t="shared" si="28"/>
        <v>29</v>
      </c>
    </row>
    <row r="48" spans="2:59" ht="11.25">
      <c r="B48" s="64"/>
      <c r="C48" s="65"/>
      <c r="D48" s="61" t="s">
        <v>38</v>
      </c>
      <c r="E48" s="62">
        <f t="shared" si="10"/>
        <v>0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53" t="s">
        <v>169</v>
      </c>
      <c r="W48" s="54" t="s">
        <v>171</v>
      </c>
      <c r="X48" s="54" t="s">
        <v>171</v>
      </c>
      <c r="Y48" s="62">
        <v>1</v>
      </c>
      <c r="Z48" s="62">
        <v>1</v>
      </c>
      <c r="AA48" s="62">
        <v>1</v>
      </c>
      <c r="AB48" s="62">
        <v>1</v>
      </c>
      <c r="AC48" s="62">
        <v>1</v>
      </c>
      <c r="AD48" s="62">
        <v>1</v>
      </c>
      <c r="AE48" s="62">
        <v>1</v>
      </c>
      <c r="AF48" s="62">
        <v>1</v>
      </c>
      <c r="AG48" s="62">
        <v>1</v>
      </c>
      <c r="AH48" s="62">
        <v>1</v>
      </c>
      <c r="AI48" s="62">
        <v>1</v>
      </c>
      <c r="AJ48" s="54" t="s">
        <v>171</v>
      </c>
      <c r="AK48" s="62">
        <v>1</v>
      </c>
      <c r="AL48" s="62">
        <v>1</v>
      </c>
      <c r="AM48" s="62">
        <v>1</v>
      </c>
      <c r="AN48" s="62">
        <v>1</v>
      </c>
      <c r="AO48" s="62">
        <v>1</v>
      </c>
      <c r="AP48" s="62">
        <v>1</v>
      </c>
      <c r="AQ48" s="62">
        <v>1</v>
      </c>
      <c r="AR48" s="62">
        <v>1</v>
      </c>
      <c r="AS48" s="62">
        <v>1</v>
      </c>
      <c r="AT48" s="62">
        <v>1</v>
      </c>
      <c r="AU48" s="62">
        <v>1</v>
      </c>
      <c r="AV48" s="62">
        <v>1</v>
      </c>
      <c r="AW48" s="53" t="s">
        <v>169</v>
      </c>
      <c r="AX48" s="54" t="s">
        <v>171</v>
      </c>
      <c r="AY48" s="54" t="s">
        <v>171</v>
      </c>
      <c r="AZ48" s="54" t="s">
        <v>171</v>
      </c>
      <c r="BA48" s="54" t="s">
        <v>171</v>
      </c>
      <c r="BB48" s="54" t="s">
        <v>171</v>
      </c>
      <c r="BC48" s="54" t="s">
        <v>171</v>
      </c>
      <c r="BD48" s="54" t="s">
        <v>171</v>
      </c>
      <c r="BE48" s="54" t="s">
        <v>171</v>
      </c>
      <c r="BF48" s="62">
        <f t="shared" si="27"/>
        <v>23</v>
      </c>
      <c r="BG48" s="62">
        <f t="shared" si="28"/>
        <v>23</v>
      </c>
    </row>
    <row r="49" spans="2:59" ht="17.25" customHeight="1">
      <c r="B49" s="64" t="s">
        <v>9</v>
      </c>
      <c r="C49" s="65" t="s">
        <v>77</v>
      </c>
      <c r="D49" s="61" t="s">
        <v>19</v>
      </c>
      <c r="E49" s="62">
        <f t="shared" si="10"/>
        <v>30</v>
      </c>
      <c r="F49" s="62">
        <v>2</v>
      </c>
      <c r="G49" s="62">
        <v>2</v>
      </c>
      <c r="H49" s="62">
        <v>2</v>
      </c>
      <c r="I49" s="62">
        <v>2</v>
      </c>
      <c r="J49" s="62">
        <v>2</v>
      </c>
      <c r="K49" s="62">
        <v>2</v>
      </c>
      <c r="L49" s="62">
        <v>2</v>
      </c>
      <c r="M49" s="62">
        <v>2</v>
      </c>
      <c r="N49" s="62">
        <v>2</v>
      </c>
      <c r="O49" s="62">
        <v>2</v>
      </c>
      <c r="P49" s="62">
        <v>2</v>
      </c>
      <c r="Q49" s="62">
        <v>2</v>
      </c>
      <c r="R49" s="62">
        <v>2</v>
      </c>
      <c r="S49" s="62">
        <v>2</v>
      </c>
      <c r="T49" s="62">
        <v>1</v>
      </c>
      <c r="U49" s="62">
        <v>1</v>
      </c>
      <c r="V49" s="53" t="s">
        <v>169</v>
      </c>
      <c r="W49" s="54" t="s">
        <v>171</v>
      </c>
      <c r="X49" s="54" t="s">
        <v>171</v>
      </c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54" t="s">
        <v>171</v>
      </c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53" t="s">
        <v>169</v>
      </c>
      <c r="AX49" s="54" t="s">
        <v>171</v>
      </c>
      <c r="AY49" s="54" t="s">
        <v>171</v>
      </c>
      <c r="AZ49" s="54" t="s">
        <v>171</v>
      </c>
      <c r="BA49" s="54" t="s">
        <v>171</v>
      </c>
      <c r="BB49" s="54" t="s">
        <v>171</v>
      </c>
      <c r="BC49" s="54" t="s">
        <v>171</v>
      </c>
      <c r="BD49" s="54" t="s">
        <v>171</v>
      </c>
      <c r="BE49" s="54" t="s">
        <v>171</v>
      </c>
      <c r="BF49" s="62">
        <f t="shared" si="27"/>
        <v>0</v>
      </c>
      <c r="BG49" s="62">
        <f t="shared" si="28"/>
        <v>30</v>
      </c>
    </row>
    <row r="50" spans="2:59" ht="11.25">
      <c r="B50" s="64"/>
      <c r="C50" s="65"/>
      <c r="D50" s="61" t="s">
        <v>38</v>
      </c>
      <c r="E50" s="62">
        <f t="shared" si="10"/>
        <v>42</v>
      </c>
      <c r="F50" s="62">
        <v>3</v>
      </c>
      <c r="G50" s="62">
        <v>3</v>
      </c>
      <c r="H50" s="62">
        <v>2</v>
      </c>
      <c r="I50" s="62">
        <v>2</v>
      </c>
      <c r="J50" s="62">
        <v>3</v>
      </c>
      <c r="K50" s="62">
        <v>2</v>
      </c>
      <c r="L50" s="62">
        <v>3</v>
      </c>
      <c r="M50" s="62">
        <v>2</v>
      </c>
      <c r="N50" s="62">
        <v>3</v>
      </c>
      <c r="O50" s="62">
        <v>2</v>
      </c>
      <c r="P50" s="62">
        <v>3</v>
      </c>
      <c r="Q50" s="62">
        <v>2</v>
      </c>
      <c r="R50" s="62">
        <v>3</v>
      </c>
      <c r="S50" s="62">
        <v>3</v>
      </c>
      <c r="T50" s="62">
        <v>3</v>
      </c>
      <c r="U50" s="62">
        <v>3</v>
      </c>
      <c r="V50" s="53" t="s">
        <v>169</v>
      </c>
      <c r="W50" s="54" t="s">
        <v>171</v>
      </c>
      <c r="X50" s="54" t="s">
        <v>171</v>
      </c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54" t="s">
        <v>171</v>
      </c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53" t="s">
        <v>169</v>
      </c>
      <c r="AX50" s="54" t="s">
        <v>171</v>
      </c>
      <c r="AY50" s="54" t="s">
        <v>171</v>
      </c>
      <c r="AZ50" s="54" t="s">
        <v>171</v>
      </c>
      <c r="BA50" s="54" t="s">
        <v>171</v>
      </c>
      <c r="BB50" s="54" t="s">
        <v>171</v>
      </c>
      <c r="BC50" s="54" t="s">
        <v>171</v>
      </c>
      <c r="BD50" s="54" t="s">
        <v>171</v>
      </c>
      <c r="BE50" s="54" t="s">
        <v>171</v>
      </c>
      <c r="BF50" s="62">
        <f t="shared" si="27"/>
        <v>0</v>
      </c>
      <c r="BG50" s="62">
        <f t="shared" si="28"/>
        <v>42</v>
      </c>
    </row>
    <row r="51" spans="2:59" ht="16.5">
      <c r="B51" s="64" t="s">
        <v>10</v>
      </c>
      <c r="C51" s="65" t="s">
        <v>78</v>
      </c>
      <c r="D51" s="61" t="s">
        <v>19</v>
      </c>
      <c r="E51" s="62">
        <f t="shared" si="10"/>
        <v>0</v>
      </c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3"/>
      <c r="V51" s="53" t="s">
        <v>169</v>
      </c>
      <c r="W51" s="54" t="s">
        <v>171</v>
      </c>
      <c r="X51" s="54" t="s">
        <v>171</v>
      </c>
      <c r="Y51" s="62">
        <v>1</v>
      </c>
      <c r="Z51" s="62">
        <v>1</v>
      </c>
      <c r="AA51" s="62">
        <v>1</v>
      </c>
      <c r="AB51" s="62">
        <v>1</v>
      </c>
      <c r="AC51" s="62">
        <v>1</v>
      </c>
      <c r="AD51" s="62">
        <v>1</v>
      </c>
      <c r="AE51" s="62">
        <v>1</v>
      </c>
      <c r="AF51" s="62">
        <v>1</v>
      </c>
      <c r="AG51" s="62">
        <v>1</v>
      </c>
      <c r="AH51" s="62">
        <v>1</v>
      </c>
      <c r="AI51" s="62">
        <v>1</v>
      </c>
      <c r="AJ51" s="54" t="s">
        <v>171</v>
      </c>
      <c r="AK51" s="62">
        <v>1</v>
      </c>
      <c r="AL51" s="62">
        <v>2</v>
      </c>
      <c r="AM51" s="62">
        <v>2</v>
      </c>
      <c r="AN51" s="62">
        <v>2</v>
      </c>
      <c r="AO51" s="62">
        <v>2</v>
      </c>
      <c r="AP51" s="62">
        <v>2</v>
      </c>
      <c r="AQ51" s="62">
        <v>3</v>
      </c>
      <c r="AR51" s="62">
        <v>2</v>
      </c>
      <c r="AS51" s="62">
        <v>2</v>
      </c>
      <c r="AT51" s="62">
        <v>2</v>
      </c>
      <c r="AU51" s="62">
        <v>2</v>
      </c>
      <c r="AV51" s="62">
        <v>2</v>
      </c>
      <c r="AW51" s="53" t="s">
        <v>169</v>
      </c>
      <c r="AX51" s="54" t="s">
        <v>171</v>
      </c>
      <c r="AY51" s="54" t="s">
        <v>171</v>
      </c>
      <c r="AZ51" s="54" t="s">
        <v>171</v>
      </c>
      <c r="BA51" s="54" t="s">
        <v>171</v>
      </c>
      <c r="BB51" s="54" t="s">
        <v>171</v>
      </c>
      <c r="BC51" s="54" t="s">
        <v>171</v>
      </c>
      <c r="BD51" s="54" t="s">
        <v>171</v>
      </c>
      <c r="BE51" s="54" t="s">
        <v>171</v>
      </c>
      <c r="BF51" s="62">
        <f t="shared" si="27"/>
        <v>35</v>
      </c>
      <c r="BG51" s="62">
        <f t="shared" si="28"/>
        <v>35</v>
      </c>
    </row>
    <row r="52" spans="2:59" ht="11.25">
      <c r="B52" s="64"/>
      <c r="C52" s="65"/>
      <c r="D52" s="61" t="s">
        <v>38</v>
      </c>
      <c r="E52" s="62">
        <f t="shared" si="10"/>
        <v>0</v>
      </c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53" t="s">
        <v>169</v>
      </c>
      <c r="W52" s="54" t="s">
        <v>171</v>
      </c>
      <c r="X52" s="54" t="s">
        <v>171</v>
      </c>
      <c r="Y52" s="62">
        <v>3</v>
      </c>
      <c r="Z52" s="62">
        <v>3</v>
      </c>
      <c r="AA52" s="62">
        <v>3</v>
      </c>
      <c r="AB52" s="62">
        <v>3</v>
      </c>
      <c r="AC52" s="62">
        <v>3</v>
      </c>
      <c r="AD52" s="62">
        <v>3</v>
      </c>
      <c r="AE52" s="62">
        <v>3</v>
      </c>
      <c r="AF52" s="62">
        <v>3</v>
      </c>
      <c r="AG52" s="62">
        <v>3</v>
      </c>
      <c r="AH52" s="62">
        <v>3</v>
      </c>
      <c r="AI52" s="62">
        <v>3</v>
      </c>
      <c r="AJ52" s="54" t="s">
        <v>171</v>
      </c>
      <c r="AK52" s="62">
        <v>3</v>
      </c>
      <c r="AL52" s="62">
        <v>3</v>
      </c>
      <c r="AM52" s="62">
        <v>3</v>
      </c>
      <c r="AN52" s="62">
        <v>3</v>
      </c>
      <c r="AO52" s="62">
        <v>3</v>
      </c>
      <c r="AP52" s="62">
        <v>3</v>
      </c>
      <c r="AQ52" s="62">
        <v>3</v>
      </c>
      <c r="AR52" s="62">
        <v>3</v>
      </c>
      <c r="AS52" s="62">
        <v>3</v>
      </c>
      <c r="AT52" s="62">
        <v>3</v>
      </c>
      <c r="AU52" s="62">
        <v>3</v>
      </c>
      <c r="AV52" s="62">
        <v>3</v>
      </c>
      <c r="AW52" s="53" t="s">
        <v>169</v>
      </c>
      <c r="AX52" s="54" t="s">
        <v>171</v>
      </c>
      <c r="AY52" s="54" t="s">
        <v>171</v>
      </c>
      <c r="AZ52" s="54" t="s">
        <v>171</v>
      </c>
      <c r="BA52" s="54" t="s">
        <v>171</v>
      </c>
      <c r="BB52" s="54" t="s">
        <v>171</v>
      </c>
      <c r="BC52" s="54" t="s">
        <v>171</v>
      </c>
      <c r="BD52" s="54" t="s">
        <v>171</v>
      </c>
      <c r="BE52" s="54" t="s">
        <v>171</v>
      </c>
      <c r="BF52" s="62">
        <f t="shared" si="27"/>
        <v>69</v>
      </c>
      <c r="BG52" s="62">
        <f t="shared" si="28"/>
        <v>69</v>
      </c>
    </row>
    <row r="53" spans="2:59" ht="11.25">
      <c r="B53" s="64" t="s">
        <v>11</v>
      </c>
      <c r="C53" s="65" t="s">
        <v>79</v>
      </c>
      <c r="D53" s="61" t="s">
        <v>19</v>
      </c>
      <c r="E53" s="62">
        <f t="shared" si="10"/>
        <v>0</v>
      </c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3"/>
      <c r="V53" s="53" t="s">
        <v>169</v>
      </c>
      <c r="W53" s="54" t="s">
        <v>171</v>
      </c>
      <c r="X53" s="54" t="s">
        <v>171</v>
      </c>
      <c r="Y53" s="62">
        <v>3</v>
      </c>
      <c r="Z53" s="62">
        <v>3</v>
      </c>
      <c r="AA53" s="62">
        <v>3</v>
      </c>
      <c r="AB53" s="62">
        <v>3</v>
      </c>
      <c r="AC53" s="62">
        <v>3</v>
      </c>
      <c r="AD53" s="62">
        <v>3</v>
      </c>
      <c r="AE53" s="62">
        <v>2</v>
      </c>
      <c r="AF53" s="62">
        <v>2</v>
      </c>
      <c r="AG53" s="62">
        <v>2</v>
      </c>
      <c r="AH53" s="62">
        <v>2</v>
      </c>
      <c r="AI53" s="62">
        <v>2</v>
      </c>
      <c r="AJ53" s="54" t="s">
        <v>171</v>
      </c>
      <c r="AK53" s="62">
        <v>2</v>
      </c>
      <c r="AL53" s="62">
        <v>2</v>
      </c>
      <c r="AM53" s="62">
        <v>2</v>
      </c>
      <c r="AN53" s="62">
        <v>2</v>
      </c>
      <c r="AO53" s="62">
        <v>2</v>
      </c>
      <c r="AP53" s="62">
        <v>2</v>
      </c>
      <c r="AQ53" s="62">
        <v>2</v>
      </c>
      <c r="AR53" s="62">
        <v>3</v>
      </c>
      <c r="AS53" s="62">
        <v>3</v>
      </c>
      <c r="AT53" s="62">
        <v>3</v>
      </c>
      <c r="AU53" s="62">
        <v>3</v>
      </c>
      <c r="AV53" s="62">
        <v>2</v>
      </c>
      <c r="AW53" s="53" t="s">
        <v>169</v>
      </c>
      <c r="AX53" s="54" t="s">
        <v>171</v>
      </c>
      <c r="AY53" s="54" t="s">
        <v>171</v>
      </c>
      <c r="AZ53" s="54" t="s">
        <v>171</v>
      </c>
      <c r="BA53" s="54" t="s">
        <v>171</v>
      </c>
      <c r="BB53" s="54" t="s">
        <v>171</v>
      </c>
      <c r="BC53" s="54" t="s">
        <v>171</v>
      </c>
      <c r="BD53" s="54" t="s">
        <v>171</v>
      </c>
      <c r="BE53" s="54" t="s">
        <v>171</v>
      </c>
      <c r="BF53" s="62">
        <f t="shared" si="27"/>
        <v>56</v>
      </c>
      <c r="BG53" s="62">
        <f t="shared" si="28"/>
        <v>56</v>
      </c>
    </row>
    <row r="54" spans="2:59" ht="11.25">
      <c r="B54" s="64"/>
      <c r="C54" s="65"/>
      <c r="D54" s="61" t="s">
        <v>38</v>
      </c>
      <c r="E54" s="62">
        <f t="shared" si="10"/>
        <v>0</v>
      </c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53" t="s">
        <v>169</v>
      </c>
      <c r="W54" s="54" t="s">
        <v>171</v>
      </c>
      <c r="X54" s="54" t="s">
        <v>171</v>
      </c>
      <c r="Y54" s="62">
        <v>2</v>
      </c>
      <c r="Z54" s="62">
        <v>2</v>
      </c>
      <c r="AA54" s="62">
        <v>2</v>
      </c>
      <c r="AB54" s="62">
        <v>2</v>
      </c>
      <c r="AC54" s="62">
        <v>2</v>
      </c>
      <c r="AD54" s="62">
        <v>2</v>
      </c>
      <c r="AE54" s="62">
        <v>2</v>
      </c>
      <c r="AF54" s="62">
        <v>2</v>
      </c>
      <c r="AG54" s="62">
        <v>3</v>
      </c>
      <c r="AH54" s="62">
        <v>3</v>
      </c>
      <c r="AI54" s="62">
        <v>3</v>
      </c>
      <c r="AJ54" s="54" t="s">
        <v>171</v>
      </c>
      <c r="AK54" s="62">
        <v>3</v>
      </c>
      <c r="AL54" s="62">
        <v>3</v>
      </c>
      <c r="AM54" s="62">
        <v>3</v>
      </c>
      <c r="AN54" s="62">
        <v>3</v>
      </c>
      <c r="AO54" s="62">
        <v>3</v>
      </c>
      <c r="AP54" s="62">
        <v>3</v>
      </c>
      <c r="AQ54" s="62">
        <v>3</v>
      </c>
      <c r="AR54" s="62">
        <v>3</v>
      </c>
      <c r="AS54" s="62">
        <v>3</v>
      </c>
      <c r="AT54" s="62">
        <v>4</v>
      </c>
      <c r="AU54" s="62">
        <v>4</v>
      </c>
      <c r="AV54" s="62">
        <v>4</v>
      </c>
      <c r="AW54" s="53" t="s">
        <v>169</v>
      </c>
      <c r="AX54" s="54" t="s">
        <v>171</v>
      </c>
      <c r="AY54" s="54" t="s">
        <v>171</v>
      </c>
      <c r="AZ54" s="54" t="s">
        <v>171</v>
      </c>
      <c r="BA54" s="54" t="s">
        <v>171</v>
      </c>
      <c r="BB54" s="54" t="s">
        <v>171</v>
      </c>
      <c r="BC54" s="54" t="s">
        <v>171</v>
      </c>
      <c r="BD54" s="54" t="s">
        <v>171</v>
      </c>
      <c r="BE54" s="54" t="s">
        <v>171</v>
      </c>
      <c r="BF54" s="62">
        <f t="shared" si="27"/>
        <v>64</v>
      </c>
      <c r="BG54" s="62">
        <f t="shared" si="28"/>
        <v>64</v>
      </c>
    </row>
    <row r="55" spans="2:59" ht="11.25">
      <c r="B55" s="64" t="s">
        <v>81</v>
      </c>
      <c r="C55" s="65" t="s">
        <v>80</v>
      </c>
      <c r="D55" s="61" t="s">
        <v>19</v>
      </c>
      <c r="E55" s="62">
        <f>SUM(F55:V55)</f>
        <v>0</v>
      </c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3"/>
      <c r="V55" s="53" t="s">
        <v>169</v>
      </c>
      <c r="W55" s="54" t="s">
        <v>171</v>
      </c>
      <c r="X55" s="54" t="s">
        <v>171</v>
      </c>
      <c r="Y55" s="62">
        <v>1</v>
      </c>
      <c r="Z55" s="62">
        <v>1</v>
      </c>
      <c r="AA55" s="62">
        <v>1</v>
      </c>
      <c r="AB55" s="62">
        <v>1</v>
      </c>
      <c r="AC55" s="62">
        <v>1</v>
      </c>
      <c r="AD55" s="62">
        <v>1</v>
      </c>
      <c r="AE55" s="62">
        <v>2</v>
      </c>
      <c r="AF55" s="62">
        <v>2</v>
      </c>
      <c r="AG55" s="62">
        <v>2</v>
      </c>
      <c r="AH55" s="62">
        <v>2</v>
      </c>
      <c r="AI55" s="62">
        <v>2</v>
      </c>
      <c r="AJ55" s="54" t="s">
        <v>171</v>
      </c>
      <c r="AK55" s="62">
        <v>2</v>
      </c>
      <c r="AL55" s="62">
        <v>1</v>
      </c>
      <c r="AM55" s="62">
        <v>1</v>
      </c>
      <c r="AN55" s="62">
        <v>1</v>
      </c>
      <c r="AO55" s="62">
        <v>1</v>
      </c>
      <c r="AP55" s="62">
        <v>2</v>
      </c>
      <c r="AQ55" s="62">
        <v>1</v>
      </c>
      <c r="AR55" s="62">
        <v>1</v>
      </c>
      <c r="AS55" s="62">
        <v>1</v>
      </c>
      <c r="AT55" s="62">
        <v>1</v>
      </c>
      <c r="AU55" s="62">
        <v>1</v>
      </c>
      <c r="AV55" s="62">
        <v>1</v>
      </c>
      <c r="AW55" s="53" t="s">
        <v>169</v>
      </c>
      <c r="AX55" s="54" t="s">
        <v>171</v>
      </c>
      <c r="AY55" s="54" t="s">
        <v>171</v>
      </c>
      <c r="AZ55" s="54" t="s">
        <v>171</v>
      </c>
      <c r="BA55" s="54" t="s">
        <v>171</v>
      </c>
      <c r="BB55" s="54" t="s">
        <v>171</v>
      </c>
      <c r="BC55" s="54" t="s">
        <v>171</v>
      </c>
      <c r="BD55" s="54" t="s">
        <v>171</v>
      </c>
      <c r="BE55" s="54" t="s">
        <v>171</v>
      </c>
      <c r="BF55" s="62">
        <f t="shared" si="27"/>
        <v>30</v>
      </c>
      <c r="BG55" s="62">
        <f t="shared" si="28"/>
        <v>30</v>
      </c>
    </row>
    <row r="56" spans="2:59" ht="11.25">
      <c r="B56" s="64"/>
      <c r="C56" s="65"/>
      <c r="D56" s="61" t="s">
        <v>38</v>
      </c>
      <c r="E56" s="62">
        <f>SUM(F56:V56)</f>
        <v>0</v>
      </c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53" t="s">
        <v>169</v>
      </c>
      <c r="W56" s="54" t="s">
        <v>171</v>
      </c>
      <c r="X56" s="54" t="s">
        <v>171</v>
      </c>
      <c r="Y56" s="62">
        <v>2</v>
      </c>
      <c r="Z56" s="62">
        <v>2</v>
      </c>
      <c r="AA56" s="62">
        <v>2</v>
      </c>
      <c r="AB56" s="62">
        <v>2</v>
      </c>
      <c r="AC56" s="62">
        <v>2</v>
      </c>
      <c r="AD56" s="62">
        <v>2</v>
      </c>
      <c r="AE56" s="62">
        <v>2</v>
      </c>
      <c r="AF56" s="62">
        <v>2</v>
      </c>
      <c r="AG56" s="62">
        <v>1</v>
      </c>
      <c r="AH56" s="62">
        <v>1</v>
      </c>
      <c r="AI56" s="62">
        <v>1</v>
      </c>
      <c r="AJ56" s="54" t="s">
        <v>171</v>
      </c>
      <c r="AK56" s="62">
        <v>1</v>
      </c>
      <c r="AL56" s="62">
        <v>1</v>
      </c>
      <c r="AM56" s="62">
        <v>1</v>
      </c>
      <c r="AN56" s="62">
        <v>2</v>
      </c>
      <c r="AO56" s="62">
        <v>2</v>
      </c>
      <c r="AP56" s="62">
        <v>2</v>
      </c>
      <c r="AQ56" s="62">
        <v>2</v>
      </c>
      <c r="AR56" s="62">
        <v>2</v>
      </c>
      <c r="AS56" s="62">
        <v>2</v>
      </c>
      <c r="AT56" s="62">
        <v>2</v>
      </c>
      <c r="AU56" s="62">
        <v>2</v>
      </c>
      <c r="AV56" s="62">
        <v>2</v>
      </c>
      <c r="AW56" s="53" t="s">
        <v>169</v>
      </c>
      <c r="AX56" s="54" t="s">
        <v>171</v>
      </c>
      <c r="AY56" s="54" t="s">
        <v>171</v>
      </c>
      <c r="AZ56" s="54" t="s">
        <v>171</v>
      </c>
      <c r="BA56" s="54" t="s">
        <v>171</v>
      </c>
      <c r="BB56" s="54" t="s">
        <v>171</v>
      </c>
      <c r="BC56" s="54" t="s">
        <v>171</v>
      </c>
      <c r="BD56" s="54" t="s">
        <v>171</v>
      </c>
      <c r="BE56" s="54" t="s">
        <v>171</v>
      </c>
      <c r="BF56" s="62">
        <f t="shared" si="27"/>
        <v>40</v>
      </c>
      <c r="BG56" s="62">
        <f t="shared" si="28"/>
        <v>40</v>
      </c>
    </row>
    <row r="57" spans="2:59" ht="12.75" customHeight="1">
      <c r="B57" s="153" t="s">
        <v>14</v>
      </c>
      <c r="C57" s="155" t="s">
        <v>15</v>
      </c>
      <c r="D57" s="57" t="s">
        <v>19</v>
      </c>
      <c r="E57" s="58">
        <f t="shared" si="10"/>
        <v>0</v>
      </c>
      <c r="F57" s="58">
        <f>F59+F63+F71</f>
        <v>0</v>
      </c>
      <c r="G57" s="58">
        <f aca="true" t="shared" si="29" ref="G57:U58">G59+G63+G71</f>
        <v>0</v>
      </c>
      <c r="H57" s="58">
        <f t="shared" si="29"/>
        <v>0</v>
      </c>
      <c r="I57" s="58">
        <f t="shared" si="29"/>
        <v>0</v>
      </c>
      <c r="J57" s="58">
        <f t="shared" si="29"/>
        <v>0</v>
      </c>
      <c r="K57" s="58">
        <f t="shared" si="29"/>
        <v>0</v>
      </c>
      <c r="L57" s="58">
        <f t="shared" si="29"/>
        <v>0</v>
      </c>
      <c r="M57" s="58">
        <f t="shared" si="29"/>
        <v>0</v>
      </c>
      <c r="N57" s="58">
        <f t="shared" si="29"/>
        <v>0</v>
      </c>
      <c r="O57" s="58">
        <f t="shared" si="29"/>
        <v>0</v>
      </c>
      <c r="P57" s="58">
        <f t="shared" si="29"/>
        <v>0</v>
      </c>
      <c r="Q57" s="58">
        <f t="shared" si="29"/>
        <v>0</v>
      </c>
      <c r="R57" s="58">
        <f t="shared" si="29"/>
        <v>0</v>
      </c>
      <c r="S57" s="58">
        <f t="shared" si="29"/>
        <v>0</v>
      </c>
      <c r="T57" s="58">
        <f t="shared" si="29"/>
        <v>0</v>
      </c>
      <c r="U57" s="58">
        <f t="shared" si="29"/>
        <v>0</v>
      </c>
      <c r="V57" s="53" t="s">
        <v>169</v>
      </c>
      <c r="W57" s="54" t="s">
        <v>171</v>
      </c>
      <c r="X57" s="54" t="s">
        <v>171</v>
      </c>
      <c r="Y57" s="58">
        <f aca="true" t="shared" si="30" ref="Y57:AI58">Y59+Y63+Y71</f>
        <v>1</v>
      </c>
      <c r="Z57" s="58">
        <f t="shared" si="30"/>
        <v>1</v>
      </c>
      <c r="AA57" s="58">
        <f t="shared" si="30"/>
        <v>1</v>
      </c>
      <c r="AB57" s="58">
        <f t="shared" si="30"/>
        <v>1</v>
      </c>
      <c r="AC57" s="58">
        <f t="shared" si="30"/>
        <v>1</v>
      </c>
      <c r="AD57" s="58">
        <f t="shared" si="30"/>
        <v>1</v>
      </c>
      <c r="AE57" s="58">
        <f t="shared" si="30"/>
        <v>1</v>
      </c>
      <c r="AF57" s="58">
        <f t="shared" si="30"/>
        <v>1</v>
      </c>
      <c r="AG57" s="58">
        <f t="shared" si="30"/>
        <v>1</v>
      </c>
      <c r="AH57" s="58">
        <f t="shared" si="30"/>
        <v>1</v>
      </c>
      <c r="AI57" s="58">
        <f t="shared" si="30"/>
        <v>1</v>
      </c>
      <c r="AJ57" s="54" t="s">
        <v>171</v>
      </c>
      <c r="AK57" s="58">
        <f>AK59+AK63+AK71</f>
        <v>1</v>
      </c>
      <c r="AL57" s="58">
        <f aca="true" t="shared" si="31" ref="AL57:AV57">AL59+AL63+AL71</f>
        <v>1</v>
      </c>
      <c r="AM57" s="58">
        <f t="shared" si="31"/>
        <v>1</v>
      </c>
      <c r="AN57" s="58">
        <f t="shared" si="31"/>
        <v>1</v>
      </c>
      <c r="AO57" s="58">
        <f t="shared" si="31"/>
        <v>1</v>
      </c>
      <c r="AP57" s="58">
        <f t="shared" si="31"/>
        <v>1</v>
      </c>
      <c r="AQ57" s="58">
        <f t="shared" si="31"/>
        <v>1</v>
      </c>
      <c r="AR57" s="58">
        <f t="shared" si="31"/>
        <v>1</v>
      </c>
      <c r="AS57" s="58">
        <f t="shared" si="31"/>
        <v>1</v>
      </c>
      <c r="AT57" s="58">
        <f t="shared" si="31"/>
        <v>1</v>
      </c>
      <c r="AU57" s="58">
        <f t="shared" si="31"/>
        <v>1</v>
      </c>
      <c r="AV57" s="58">
        <f t="shared" si="31"/>
        <v>2</v>
      </c>
      <c r="AW57" s="53" t="s">
        <v>169</v>
      </c>
      <c r="AX57" s="54" t="s">
        <v>171</v>
      </c>
      <c r="AY57" s="54" t="s">
        <v>171</v>
      </c>
      <c r="AZ57" s="54" t="s">
        <v>171</v>
      </c>
      <c r="BA57" s="54" t="s">
        <v>171</v>
      </c>
      <c r="BB57" s="54" t="s">
        <v>171</v>
      </c>
      <c r="BC57" s="54" t="s">
        <v>171</v>
      </c>
      <c r="BD57" s="54" t="s">
        <v>171</v>
      </c>
      <c r="BE57" s="54" t="s">
        <v>171</v>
      </c>
      <c r="BF57" s="58">
        <f t="shared" si="27"/>
        <v>24</v>
      </c>
      <c r="BG57" s="58">
        <f t="shared" si="28"/>
        <v>24</v>
      </c>
    </row>
    <row r="58" spans="2:59" ht="14.25" customHeight="1">
      <c r="B58" s="154"/>
      <c r="C58" s="156"/>
      <c r="D58" s="57" t="s">
        <v>38</v>
      </c>
      <c r="E58" s="58">
        <f t="shared" si="10"/>
        <v>0</v>
      </c>
      <c r="F58" s="58">
        <f>F60+F64+F72</f>
        <v>0</v>
      </c>
      <c r="G58" s="58">
        <f t="shared" si="29"/>
        <v>0</v>
      </c>
      <c r="H58" s="58">
        <f t="shared" si="29"/>
        <v>0</v>
      </c>
      <c r="I58" s="58">
        <f t="shared" si="29"/>
        <v>0</v>
      </c>
      <c r="J58" s="58">
        <f t="shared" si="29"/>
        <v>0</v>
      </c>
      <c r="K58" s="58">
        <f t="shared" si="29"/>
        <v>0</v>
      </c>
      <c r="L58" s="58">
        <f t="shared" si="29"/>
        <v>0</v>
      </c>
      <c r="M58" s="58">
        <f t="shared" si="29"/>
        <v>0</v>
      </c>
      <c r="N58" s="58">
        <f t="shared" si="29"/>
        <v>0</v>
      </c>
      <c r="O58" s="58">
        <f t="shared" si="29"/>
        <v>0</v>
      </c>
      <c r="P58" s="58">
        <f t="shared" si="29"/>
        <v>0</v>
      </c>
      <c r="Q58" s="58">
        <f t="shared" si="29"/>
        <v>0</v>
      </c>
      <c r="R58" s="58">
        <f t="shared" si="29"/>
        <v>0</v>
      </c>
      <c r="S58" s="58">
        <f t="shared" si="29"/>
        <v>0</v>
      </c>
      <c r="T58" s="58">
        <f t="shared" si="29"/>
        <v>0</v>
      </c>
      <c r="U58" s="58">
        <f t="shared" si="29"/>
        <v>0</v>
      </c>
      <c r="V58" s="53" t="s">
        <v>169</v>
      </c>
      <c r="W58" s="54" t="s">
        <v>171</v>
      </c>
      <c r="X58" s="54" t="s">
        <v>171</v>
      </c>
      <c r="Y58" s="58">
        <f t="shared" si="30"/>
        <v>1</v>
      </c>
      <c r="Z58" s="58">
        <f t="shared" si="30"/>
        <v>1</v>
      </c>
      <c r="AA58" s="58">
        <f t="shared" si="30"/>
        <v>1</v>
      </c>
      <c r="AB58" s="58">
        <f t="shared" si="30"/>
        <v>1</v>
      </c>
      <c r="AC58" s="58">
        <f t="shared" si="30"/>
        <v>1</v>
      </c>
      <c r="AD58" s="58">
        <f t="shared" si="30"/>
        <v>1</v>
      </c>
      <c r="AE58" s="58">
        <f t="shared" si="30"/>
        <v>1</v>
      </c>
      <c r="AF58" s="58">
        <f t="shared" si="30"/>
        <v>1</v>
      </c>
      <c r="AG58" s="58">
        <f t="shared" si="30"/>
        <v>1</v>
      </c>
      <c r="AH58" s="58">
        <f t="shared" si="30"/>
        <v>1</v>
      </c>
      <c r="AI58" s="58">
        <f t="shared" si="30"/>
        <v>1</v>
      </c>
      <c r="AJ58" s="54" t="s">
        <v>171</v>
      </c>
      <c r="AK58" s="58">
        <f>AK60+AK64+AK72</f>
        <v>1</v>
      </c>
      <c r="AL58" s="58">
        <f aca="true" t="shared" si="32" ref="AL58:AV58">AL60+AL64+AL72</f>
        <v>1</v>
      </c>
      <c r="AM58" s="58">
        <f t="shared" si="32"/>
        <v>1</v>
      </c>
      <c r="AN58" s="58">
        <f t="shared" si="32"/>
        <v>1</v>
      </c>
      <c r="AO58" s="58">
        <f t="shared" si="32"/>
        <v>0</v>
      </c>
      <c r="AP58" s="58">
        <f t="shared" si="32"/>
        <v>0</v>
      </c>
      <c r="AQ58" s="58">
        <f t="shared" si="32"/>
        <v>0</v>
      </c>
      <c r="AR58" s="58">
        <f t="shared" si="32"/>
        <v>0</v>
      </c>
      <c r="AS58" s="58">
        <f t="shared" si="32"/>
        <v>0</v>
      </c>
      <c r="AT58" s="58">
        <f t="shared" si="32"/>
        <v>0</v>
      </c>
      <c r="AU58" s="58">
        <f t="shared" si="32"/>
        <v>0</v>
      </c>
      <c r="AV58" s="58">
        <f t="shared" si="32"/>
        <v>0</v>
      </c>
      <c r="AW58" s="53" t="s">
        <v>169</v>
      </c>
      <c r="AX58" s="54" t="s">
        <v>171</v>
      </c>
      <c r="AY58" s="54" t="s">
        <v>171</v>
      </c>
      <c r="AZ58" s="54" t="s">
        <v>171</v>
      </c>
      <c r="BA58" s="54" t="s">
        <v>171</v>
      </c>
      <c r="BB58" s="54" t="s">
        <v>171</v>
      </c>
      <c r="BC58" s="54" t="s">
        <v>171</v>
      </c>
      <c r="BD58" s="54" t="s">
        <v>171</v>
      </c>
      <c r="BE58" s="54" t="s">
        <v>171</v>
      </c>
      <c r="BF58" s="58">
        <f t="shared" si="27"/>
        <v>15</v>
      </c>
      <c r="BG58" s="58">
        <f t="shared" si="28"/>
        <v>15</v>
      </c>
    </row>
    <row r="59" spans="2:59" ht="32.25" customHeight="1">
      <c r="B59" s="67" t="s">
        <v>155</v>
      </c>
      <c r="C59" s="68" t="s">
        <v>156</v>
      </c>
      <c r="D59" s="61" t="s">
        <v>19</v>
      </c>
      <c r="E59" s="62">
        <f t="shared" si="10"/>
        <v>0</v>
      </c>
      <c r="F59" s="58">
        <f>F61</f>
        <v>0</v>
      </c>
      <c r="G59" s="58">
        <f aca="true" t="shared" si="33" ref="G59:U60">G61</f>
        <v>0</v>
      </c>
      <c r="H59" s="58">
        <f t="shared" si="33"/>
        <v>0</v>
      </c>
      <c r="I59" s="58">
        <f t="shared" si="33"/>
        <v>0</v>
      </c>
      <c r="J59" s="58">
        <f t="shared" si="33"/>
        <v>0</v>
      </c>
      <c r="K59" s="58">
        <f t="shared" si="33"/>
        <v>0</v>
      </c>
      <c r="L59" s="58">
        <f t="shared" si="33"/>
        <v>0</v>
      </c>
      <c r="M59" s="58">
        <f t="shared" si="33"/>
        <v>0</v>
      </c>
      <c r="N59" s="58">
        <f t="shared" si="33"/>
        <v>0</v>
      </c>
      <c r="O59" s="58">
        <f t="shared" si="33"/>
        <v>0</v>
      </c>
      <c r="P59" s="58">
        <f t="shared" si="33"/>
        <v>0</v>
      </c>
      <c r="Q59" s="58">
        <f t="shared" si="33"/>
        <v>0</v>
      </c>
      <c r="R59" s="58">
        <f t="shared" si="33"/>
        <v>0</v>
      </c>
      <c r="S59" s="58">
        <f t="shared" si="33"/>
        <v>0</v>
      </c>
      <c r="T59" s="58">
        <f t="shared" si="33"/>
        <v>0</v>
      </c>
      <c r="U59" s="62">
        <f t="shared" si="33"/>
        <v>0</v>
      </c>
      <c r="V59" s="53" t="s">
        <v>169</v>
      </c>
      <c r="W59" s="54" t="s">
        <v>171</v>
      </c>
      <c r="X59" s="54" t="s">
        <v>171</v>
      </c>
      <c r="Y59" s="58">
        <f aca="true" t="shared" si="34" ref="Y59:AI60">Y61</f>
        <v>1</v>
      </c>
      <c r="Z59" s="58">
        <f t="shared" si="34"/>
        <v>1</v>
      </c>
      <c r="AA59" s="58">
        <f t="shared" si="34"/>
        <v>1</v>
      </c>
      <c r="AB59" s="58">
        <f t="shared" si="34"/>
        <v>1</v>
      </c>
      <c r="AC59" s="58">
        <f t="shared" si="34"/>
        <v>1</v>
      </c>
      <c r="AD59" s="58">
        <f t="shared" si="34"/>
        <v>1</v>
      </c>
      <c r="AE59" s="58">
        <f t="shared" si="34"/>
        <v>1</v>
      </c>
      <c r="AF59" s="58">
        <f t="shared" si="34"/>
        <v>1</v>
      </c>
      <c r="AG59" s="58">
        <f t="shared" si="34"/>
        <v>1</v>
      </c>
      <c r="AH59" s="58">
        <f t="shared" si="34"/>
        <v>1</v>
      </c>
      <c r="AI59" s="58">
        <f t="shared" si="34"/>
        <v>1</v>
      </c>
      <c r="AJ59" s="54" t="s">
        <v>171</v>
      </c>
      <c r="AK59" s="58">
        <f>AK61</f>
        <v>1</v>
      </c>
      <c r="AL59" s="58">
        <f aca="true" t="shared" si="35" ref="AL59:AV59">AL61</f>
        <v>1</v>
      </c>
      <c r="AM59" s="58">
        <f t="shared" si="35"/>
        <v>1</v>
      </c>
      <c r="AN59" s="58">
        <f t="shared" si="35"/>
        <v>1</v>
      </c>
      <c r="AO59" s="58">
        <f t="shared" si="35"/>
        <v>1</v>
      </c>
      <c r="AP59" s="58">
        <f t="shared" si="35"/>
        <v>1</v>
      </c>
      <c r="AQ59" s="58">
        <f t="shared" si="35"/>
        <v>1</v>
      </c>
      <c r="AR59" s="58">
        <f t="shared" si="35"/>
        <v>1</v>
      </c>
      <c r="AS59" s="58">
        <f t="shared" si="35"/>
        <v>1</v>
      </c>
      <c r="AT59" s="58">
        <f t="shared" si="35"/>
        <v>1</v>
      </c>
      <c r="AU59" s="58">
        <f t="shared" si="35"/>
        <v>1</v>
      </c>
      <c r="AV59" s="58">
        <f t="shared" si="35"/>
        <v>2</v>
      </c>
      <c r="AW59" s="53" t="s">
        <v>169</v>
      </c>
      <c r="AX59" s="54" t="s">
        <v>171</v>
      </c>
      <c r="AY59" s="54" t="s">
        <v>171</v>
      </c>
      <c r="AZ59" s="54" t="s">
        <v>171</v>
      </c>
      <c r="BA59" s="54" t="s">
        <v>171</v>
      </c>
      <c r="BB59" s="54" t="s">
        <v>171</v>
      </c>
      <c r="BC59" s="54" t="s">
        <v>171</v>
      </c>
      <c r="BD59" s="54" t="s">
        <v>171</v>
      </c>
      <c r="BE59" s="54" t="s">
        <v>171</v>
      </c>
      <c r="BF59" s="58">
        <f t="shared" si="27"/>
        <v>24</v>
      </c>
      <c r="BG59" s="58">
        <f t="shared" si="28"/>
        <v>24</v>
      </c>
    </row>
    <row r="60" spans="2:59" ht="11.25" customHeight="1">
      <c r="B60" s="64"/>
      <c r="C60" s="68"/>
      <c r="D60" s="61" t="s">
        <v>38</v>
      </c>
      <c r="E60" s="62">
        <f t="shared" si="10"/>
        <v>0</v>
      </c>
      <c r="F60" s="58">
        <f>F62</f>
        <v>0</v>
      </c>
      <c r="G60" s="58">
        <f t="shared" si="33"/>
        <v>0</v>
      </c>
      <c r="H60" s="58">
        <f t="shared" si="33"/>
        <v>0</v>
      </c>
      <c r="I60" s="58">
        <f t="shared" si="33"/>
        <v>0</v>
      </c>
      <c r="J60" s="58">
        <f t="shared" si="33"/>
        <v>0</v>
      </c>
      <c r="K60" s="58">
        <f t="shared" si="33"/>
        <v>0</v>
      </c>
      <c r="L60" s="58">
        <f t="shared" si="33"/>
        <v>0</v>
      </c>
      <c r="M60" s="58">
        <f t="shared" si="33"/>
        <v>0</v>
      </c>
      <c r="N60" s="58">
        <f t="shared" si="33"/>
        <v>0</v>
      </c>
      <c r="O60" s="58">
        <f t="shared" si="33"/>
        <v>0</v>
      </c>
      <c r="P60" s="58">
        <f t="shared" si="33"/>
        <v>0</v>
      </c>
      <c r="Q60" s="58">
        <f t="shared" si="33"/>
        <v>0</v>
      </c>
      <c r="R60" s="58">
        <f t="shared" si="33"/>
        <v>0</v>
      </c>
      <c r="S60" s="58">
        <f t="shared" si="33"/>
        <v>0</v>
      </c>
      <c r="T60" s="58">
        <f t="shared" si="33"/>
        <v>0</v>
      </c>
      <c r="U60" s="62">
        <f t="shared" si="33"/>
        <v>0</v>
      </c>
      <c r="V60" s="53" t="s">
        <v>169</v>
      </c>
      <c r="W60" s="54" t="s">
        <v>171</v>
      </c>
      <c r="X60" s="54" t="s">
        <v>171</v>
      </c>
      <c r="Y60" s="58">
        <f t="shared" si="34"/>
        <v>1</v>
      </c>
      <c r="Z60" s="58">
        <f t="shared" si="34"/>
        <v>1</v>
      </c>
      <c r="AA60" s="58">
        <f t="shared" si="34"/>
        <v>1</v>
      </c>
      <c r="AB60" s="58">
        <f t="shared" si="34"/>
        <v>1</v>
      </c>
      <c r="AC60" s="58">
        <f t="shared" si="34"/>
        <v>1</v>
      </c>
      <c r="AD60" s="58">
        <f t="shared" si="34"/>
        <v>1</v>
      </c>
      <c r="AE60" s="58">
        <f t="shared" si="34"/>
        <v>1</v>
      </c>
      <c r="AF60" s="58">
        <f t="shared" si="34"/>
        <v>1</v>
      </c>
      <c r="AG60" s="58">
        <f t="shared" si="34"/>
        <v>1</v>
      </c>
      <c r="AH60" s="58">
        <f t="shared" si="34"/>
        <v>1</v>
      </c>
      <c r="AI60" s="58">
        <f t="shared" si="34"/>
        <v>1</v>
      </c>
      <c r="AJ60" s="54" t="s">
        <v>171</v>
      </c>
      <c r="AK60" s="58">
        <f>AK62</f>
        <v>1</v>
      </c>
      <c r="AL60" s="58">
        <f aca="true" t="shared" si="36" ref="AL60:AV60">AL62</f>
        <v>1</v>
      </c>
      <c r="AM60" s="58">
        <f t="shared" si="36"/>
        <v>1</v>
      </c>
      <c r="AN60" s="58">
        <f t="shared" si="36"/>
        <v>1</v>
      </c>
      <c r="AO60" s="58">
        <f t="shared" si="36"/>
        <v>0</v>
      </c>
      <c r="AP60" s="58">
        <f t="shared" si="36"/>
        <v>0</v>
      </c>
      <c r="AQ60" s="58">
        <f t="shared" si="36"/>
        <v>0</v>
      </c>
      <c r="AR60" s="58">
        <f t="shared" si="36"/>
        <v>0</v>
      </c>
      <c r="AS60" s="58">
        <f t="shared" si="36"/>
        <v>0</v>
      </c>
      <c r="AT60" s="58">
        <f t="shared" si="36"/>
        <v>0</v>
      </c>
      <c r="AU60" s="58">
        <f t="shared" si="36"/>
        <v>0</v>
      </c>
      <c r="AV60" s="58">
        <f t="shared" si="36"/>
        <v>0</v>
      </c>
      <c r="AW60" s="53" t="s">
        <v>169</v>
      </c>
      <c r="AX60" s="54" t="s">
        <v>171</v>
      </c>
      <c r="AY60" s="54" t="s">
        <v>171</v>
      </c>
      <c r="AZ60" s="54" t="s">
        <v>171</v>
      </c>
      <c r="BA60" s="54" t="s">
        <v>171</v>
      </c>
      <c r="BB60" s="54" t="s">
        <v>171</v>
      </c>
      <c r="BC60" s="54" t="s">
        <v>171</v>
      </c>
      <c r="BD60" s="54" t="s">
        <v>171</v>
      </c>
      <c r="BE60" s="54" t="s">
        <v>171</v>
      </c>
      <c r="BF60" s="58">
        <f t="shared" si="27"/>
        <v>15</v>
      </c>
      <c r="BG60" s="58">
        <f t="shared" si="28"/>
        <v>15</v>
      </c>
    </row>
    <row r="61" spans="2:59" ht="19.5" customHeight="1">
      <c r="B61" s="64" t="s">
        <v>101</v>
      </c>
      <c r="C61" s="69" t="s">
        <v>102</v>
      </c>
      <c r="D61" s="61" t="s">
        <v>19</v>
      </c>
      <c r="E61" s="62">
        <f aca="true" t="shared" si="37" ref="E61:E72">SUM(F61:V61)</f>
        <v>0</v>
      </c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3"/>
      <c r="V61" s="53" t="s">
        <v>169</v>
      </c>
      <c r="W61" s="54" t="s">
        <v>171</v>
      </c>
      <c r="X61" s="54" t="s">
        <v>171</v>
      </c>
      <c r="Y61" s="62">
        <v>1</v>
      </c>
      <c r="Z61" s="62">
        <v>1</v>
      </c>
      <c r="AA61" s="62">
        <v>1</v>
      </c>
      <c r="AB61" s="62">
        <v>1</v>
      </c>
      <c r="AC61" s="62">
        <v>1</v>
      </c>
      <c r="AD61" s="62">
        <v>1</v>
      </c>
      <c r="AE61" s="62">
        <v>1</v>
      </c>
      <c r="AF61" s="62">
        <v>1</v>
      </c>
      <c r="AG61" s="62">
        <v>1</v>
      </c>
      <c r="AH61" s="62">
        <v>1</v>
      </c>
      <c r="AI61" s="62">
        <v>1</v>
      </c>
      <c r="AJ61" s="54" t="s">
        <v>171</v>
      </c>
      <c r="AK61" s="62">
        <v>1</v>
      </c>
      <c r="AL61" s="62">
        <v>1</v>
      </c>
      <c r="AM61" s="62">
        <v>1</v>
      </c>
      <c r="AN61" s="62">
        <v>1</v>
      </c>
      <c r="AO61" s="62">
        <v>1</v>
      </c>
      <c r="AP61" s="62">
        <v>1</v>
      </c>
      <c r="AQ61" s="62">
        <v>1</v>
      </c>
      <c r="AR61" s="62">
        <v>1</v>
      </c>
      <c r="AS61" s="62">
        <v>1</v>
      </c>
      <c r="AT61" s="62">
        <v>1</v>
      </c>
      <c r="AU61" s="62">
        <v>1</v>
      </c>
      <c r="AV61" s="62">
        <v>2</v>
      </c>
      <c r="AW61" s="53" t="s">
        <v>169</v>
      </c>
      <c r="AX61" s="54" t="s">
        <v>171</v>
      </c>
      <c r="AY61" s="54" t="s">
        <v>171</v>
      </c>
      <c r="AZ61" s="54" t="s">
        <v>171</v>
      </c>
      <c r="BA61" s="54" t="s">
        <v>171</v>
      </c>
      <c r="BB61" s="54" t="s">
        <v>171</v>
      </c>
      <c r="BC61" s="54" t="s">
        <v>171</v>
      </c>
      <c r="BD61" s="54" t="s">
        <v>171</v>
      </c>
      <c r="BE61" s="54" t="s">
        <v>171</v>
      </c>
      <c r="BF61" s="62">
        <f t="shared" si="27"/>
        <v>24</v>
      </c>
      <c r="BG61" s="62">
        <f t="shared" si="28"/>
        <v>24</v>
      </c>
    </row>
    <row r="62" spans="2:59" ht="13.5" customHeight="1">
      <c r="B62" s="64"/>
      <c r="C62" s="69"/>
      <c r="D62" s="61" t="s">
        <v>38</v>
      </c>
      <c r="E62" s="62">
        <f t="shared" si="37"/>
        <v>0</v>
      </c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53" t="s">
        <v>169</v>
      </c>
      <c r="W62" s="54" t="s">
        <v>171</v>
      </c>
      <c r="X62" s="54" t="s">
        <v>171</v>
      </c>
      <c r="Y62" s="62">
        <v>1</v>
      </c>
      <c r="Z62" s="62">
        <v>1</v>
      </c>
      <c r="AA62" s="62">
        <v>1</v>
      </c>
      <c r="AB62" s="62">
        <v>1</v>
      </c>
      <c r="AC62" s="62">
        <v>1</v>
      </c>
      <c r="AD62" s="62">
        <v>1</v>
      </c>
      <c r="AE62" s="62">
        <v>1</v>
      </c>
      <c r="AF62" s="62">
        <v>1</v>
      </c>
      <c r="AG62" s="62">
        <v>1</v>
      </c>
      <c r="AH62" s="62">
        <v>1</v>
      </c>
      <c r="AI62" s="62">
        <v>1</v>
      </c>
      <c r="AJ62" s="54" t="s">
        <v>171</v>
      </c>
      <c r="AK62" s="62">
        <v>1</v>
      </c>
      <c r="AL62" s="62">
        <v>1</v>
      </c>
      <c r="AM62" s="62">
        <v>1</v>
      </c>
      <c r="AN62" s="62">
        <v>1</v>
      </c>
      <c r="AO62" s="62"/>
      <c r="AP62" s="62"/>
      <c r="AQ62" s="62"/>
      <c r="AR62" s="62"/>
      <c r="AS62" s="62"/>
      <c r="AT62" s="62"/>
      <c r="AU62" s="62"/>
      <c r="AV62" s="62"/>
      <c r="AW62" s="53" t="s">
        <v>169</v>
      </c>
      <c r="AX62" s="54" t="s">
        <v>171</v>
      </c>
      <c r="AY62" s="54" t="s">
        <v>171</v>
      </c>
      <c r="AZ62" s="54" t="s">
        <v>171</v>
      </c>
      <c r="BA62" s="54" t="s">
        <v>171</v>
      </c>
      <c r="BB62" s="54" t="s">
        <v>171</v>
      </c>
      <c r="BC62" s="54" t="s">
        <v>171</v>
      </c>
      <c r="BD62" s="54" t="s">
        <v>171</v>
      </c>
      <c r="BE62" s="54" t="s">
        <v>171</v>
      </c>
      <c r="BF62" s="62">
        <f t="shared" si="27"/>
        <v>15</v>
      </c>
      <c r="BG62" s="62">
        <f t="shared" si="28"/>
        <v>15</v>
      </c>
    </row>
    <row r="63" spans="2:59" ht="39.75" customHeight="1">
      <c r="B63" s="67" t="s">
        <v>157</v>
      </c>
      <c r="C63" s="68" t="s">
        <v>158</v>
      </c>
      <c r="D63" s="61" t="s">
        <v>19</v>
      </c>
      <c r="E63" s="58">
        <f t="shared" si="37"/>
        <v>0</v>
      </c>
      <c r="F63" s="58">
        <f>F65+F67+F69</f>
        <v>0</v>
      </c>
      <c r="G63" s="58">
        <f>G65+G67+G69</f>
        <v>0</v>
      </c>
      <c r="H63" s="58">
        <f aca="true" t="shared" si="38" ref="G63:U64">H65+H67+H69</f>
        <v>0</v>
      </c>
      <c r="I63" s="58">
        <f t="shared" si="38"/>
        <v>0</v>
      </c>
      <c r="J63" s="58">
        <f t="shared" si="38"/>
        <v>0</v>
      </c>
      <c r="K63" s="58">
        <f t="shared" si="38"/>
        <v>0</v>
      </c>
      <c r="L63" s="58">
        <f t="shared" si="38"/>
        <v>0</v>
      </c>
      <c r="M63" s="58">
        <f t="shared" si="38"/>
        <v>0</v>
      </c>
      <c r="N63" s="58">
        <f t="shared" si="38"/>
        <v>0</v>
      </c>
      <c r="O63" s="58">
        <f t="shared" si="38"/>
        <v>0</v>
      </c>
      <c r="P63" s="58">
        <f t="shared" si="38"/>
        <v>0</v>
      </c>
      <c r="Q63" s="58">
        <f t="shared" si="38"/>
        <v>0</v>
      </c>
      <c r="R63" s="58">
        <f t="shared" si="38"/>
        <v>0</v>
      </c>
      <c r="S63" s="58">
        <f t="shared" si="38"/>
        <v>0</v>
      </c>
      <c r="T63" s="58">
        <f t="shared" si="38"/>
        <v>0</v>
      </c>
      <c r="U63" s="58">
        <f t="shared" si="38"/>
        <v>0</v>
      </c>
      <c r="V63" s="53" t="s">
        <v>169</v>
      </c>
      <c r="W63" s="54" t="s">
        <v>171</v>
      </c>
      <c r="X63" s="54" t="s">
        <v>171</v>
      </c>
      <c r="Y63" s="58">
        <f>Y65+Y67+Y69</f>
        <v>0</v>
      </c>
      <c r="Z63" s="58">
        <f aca="true" t="shared" si="39" ref="Z63:AI64">Z65+Z67+Z69</f>
        <v>0</v>
      </c>
      <c r="AA63" s="58">
        <f t="shared" si="39"/>
        <v>0</v>
      </c>
      <c r="AB63" s="58">
        <f t="shared" si="39"/>
        <v>0</v>
      </c>
      <c r="AC63" s="58">
        <f t="shared" si="39"/>
        <v>0</v>
      </c>
      <c r="AD63" s="58">
        <f t="shared" si="39"/>
        <v>0</v>
      </c>
      <c r="AE63" s="58">
        <f t="shared" si="39"/>
        <v>0</v>
      </c>
      <c r="AF63" s="58">
        <f t="shared" si="39"/>
        <v>0</v>
      </c>
      <c r="AG63" s="58">
        <f t="shared" si="39"/>
        <v>0</v>
      </c>
      <c r="AH63" s="58">
        <f t="shared" si="39"/>
        <v>0</v>
      </c>
      <c r="AI63" s="58">
        <f t="shared" si="39"/>
        <v>0</v>
      </c>
      <c r="AJ63" s="54" t="s">
        <v>171</v>
      </c>
      <c r="AK63" s="58">
        <f>AK65+AK67+AK69</f>
        <v>0</v>
      </c>
      <c r="AL63" s="58">
        <f aca="true" t="shared" si="40" ref="AL63:AV63">AL65+AL67+AL69</f>
        <v>0</v>
      </c>
      <c r="AM63" s="58">
        <f t="shared" si="40"/>
        <v>0</v>
      </c>
      <c r="AN63" s="58">
        <f t="shared" si="40"/>
        <v>0</v>
      </c>
      <c r="AO63" s="58">
        <f t="shared" si="40"/>
        <v>0</v>
      </c>
      <c r="AP63" s="58">
        <f t="shared" si="40"/>
        <v>0</v>
      </c>
      <c r="AQ63" s="58">
        <f t="shared" si="40"/>
        <v>0</v>
      </c>
      <c r="AR63" s="58">
        <f t="shared" si="40"/>
        <v>0</v>
      </c>
      <c r="AS63" s="58">
        <f t="shared" si="40"/>
        <v>0</v>
      </c>
      <c r="AT63" s="58">
        <f t="shared" si="40"/>
        <v>0</v>
      </c>
      <c r="AU63" s="58">
        <f t="shared" si="40"/>
        <v>0</v>
      </c>
      <c r="AV63" s="58">
        <f t="shared" si="40"/>
        <v>0</v>
      </c>
      <c r="AW63" s="53" t="s">
        <v>169</v>
      </c>
      <c r="AX63" s="54" t="s">
        <v>171</v>
      </c>
      <c r="AY63" s="54" t="s">
        <v>171</v>
      </c>
      <c r="AZ63" s="54" t="s">
        <v>171</v>
      </c>
      <c r="BA63" s="54" t="s">
        <v>171</v>
      </c>
      <c r="BB63" s="54" t="s">
        <v>171</v>
      </c>
      <c r="BC63" s="54" t="s">
        <v>171</v>
      </c>
      <c r="BD63" s="54" t="s">
        <v>171</v>
      </c>
      <c r="BE63" s="54" t="s">
        <v>171</v>
      </c>
      <c r="BF63" s="58">
        <f t="shared" si="27"/>
        <v>0</v>
      </c>
      <c r="BG63" s="58">
        <f t="shared" si="28"/>
        <v>0</v>
      </c>
    </row>
    <row r="64" spans="2:59" ht="13.5" customHeight="1">
      <c r="B64" s="64"/>
      <c r="C64" s="69"/>
      <c r="D64" s="61" t="s">
        <v>38</v>
      </c>
      <c r="E64" s="58">
        <f t="shared" si="37"/>
        <v>0</v>
      </c>
      <c r="F64" s="58">
        <f>F66+F68+F70</f>
        <v>0</v>
      </c>
      <c r="G64" s="58">
        <f t="shared" si="38"/>
        <v>0</v>
      </c>
      <c r="H64" s="58">
        <f t="shared" si="38"/>
        <v>0</v>
      </c>
      <c r="I64" s="58">
        <f t="shared" si="38"/>
        <v>0</v>
      </c>
      <c r="J64" s="58">
        <f t="shared" si="38"/>
        <v>0</v>
      </c>
      <c r="K64" s="58">
        <f t="shared" si="38"/>
        <v>0</v>
      </c>
      <c r="L64" s="58">
        <f t="shared" si="38"/>
        <v>0</v>
      </c>
      <c r="M64" s="58">
        <f t="shared" si="38"/>
        <v>0</v>
      </c>
      <c r="N64" s="58">
        <f t="shared" si="38"/>
        <v>0</v>
      </c>
      <c r="O64" s="58">
        <f t="shared" si="38"/>
        <v>0</v>
      </c>
      <c r="P64" s="58">
        <f t="shared" si="38"/>
        <v>0</v>
      </c>
      <c r="Q64" s="58">
        <f t="shared" si="38"/>
        <v>0</v>
      </c>
      <c r="R64" s="58">
        <f t="shared" si="38"/>
        <v>0</v>
      </c>
      <c r="S64" s="58">
        <f t="shared" si="38"/>
        <v>0</v>
      </c>
      <c r="T64" s="58">
        <f t="shared" si="38"/>
        <v>0</v>
      </c>
      <c r="U64" s="58">
        <f t="shared" si="38"/>
        <v>0</v>
      </c>
      <c r="V64" s="53" t="s">
        <v>169</v>
      </c>
      <c r="W64" s="54" t="s">
        <v>171</v>
      </c>
      <c r="X64" s="54" t="s">
        <v>171</v>
      </c>
      <c r="Y64" s="58">
        <f>Y66+Y68+Y70</f>
        <v>0</v>
      </c>
      <c r="Z64" s="58">
        <f t="shared" si="39"/>
        <v>0</v>
      </c>
      <c r="AA64" s="58">
        <f t="shared" si="39"/>
        <v>0</v>
      </c>
      <c r="AB64" s="58">
        <f t="shared" si="39"/>
        <v>0</v>
      </c>
      <c r="AC64" s="58">
        <f t="shared" si="39"/>
        <v>0</v>
      </c>
      <c r="AD64" s="58">
        <f t="shared" si="39"/>
        <v>0</v>
      </c>
      <c r="AE64" s="58">
        <f t="shared" si="39"/>
        <v>0</v>
      </c>
      <c r="AF64" s="58">
        <f t="shared" si="39"/>
        <v>0</v>
      </c>
      <c r="AG64" s="58">
        <f t="shared" si="39"/>
        <v>0</v>
      </c>
      <c r="AH64" s="58">
        <f t="shared" si="39"/>
        <v>0</v>
      </c>
      <c r="AI64" s="58">
        <f t="shared" si="39"/>
        <v>0</v>
      </c>
      <c r="AJ64" s="54" t="s">
        <v>171</v>
      </c>
      <c r="AK64" s="58">
        <f>AK66+AK68+AK70</f>
        <v>0</v>
      </c>
      <c r="AL64" s="58">
        <f aca="true" t="shared" si="41" ref="AL64:AV64">AL66+AL68+AL70</f>
        <v>0</v>
      </c>
      <c r="AM64" s="58">
        <f t="shared" si="41"/>
        <v>0</v>
      </c>
      <c r="AN64" s="58">
        <f t="shared" si="41"/>
        <v>0</v>
      </c>
      <c r="AO64" s="58">
        <f t="shared" si="41"/>
        <v>0</v>
      </c>
      <c r="AP64" s="58">
        <f t="shared" si="41"/>
        <v>0</v>
      </c>
      <c r="AQ64" s="58">
        <f t="shared" si="41"/>
        <v>0</v>
      </c>
      <c r="AR64" s="58">
        <f t="shared" si="41"/>
        <v>0</v>
      </c>
      <c r="AS64" s="58">
        <f t="shared" si="41"/>
        <v>0</v>
      </c>
      <c r="AT64" s="58">
        <f t="shared" si="41"/>
        <v>0</v>
      </c>
      <c r="AU64" s="58">
        <f t="shared" si="41"/>
        <v>0</v>
      </c>
      <c r="AV64" s="58">
        <f t="shared" si="41"/>
        <v>0</v>
      </c>
      <c r="AW64" s="53" t="s">
        <v>169</v>
      </c>
      <c r="AX64" s="54" t="s">
        <v>171</v>
      </c>
      <c r="AY64" s="54" t="s">
        <v>171</v>
      </c>
      <c r="AZ64" s="54" t="s">
        <v>171</v>
      </c>
      <c r="BA64" s="54" t="s">
        <v>171</v>
      </c>
      <c r="BB64" s="54" t="s">
        <v>171</v>
      </c>
      <c r="BC64" s="54" t="s">
        <v>171</v>
      </c>
      <c r="BD64" s="54" t="s">
        <v>171</v>
      </c>
      <c r="BE64" s="54" t="s">
        <v>171</v>
      </c>
      <c r="BF64" s="58">
        <f t="shared" si="27"/>
        <v>0</v>
      </c>
      <c r="BG64" s="58">
        <f t="shared" si="28"/>
        <v>0</v>
      </c>
    </row>
    <row r="65" spans="2:59" ht="19.5" customHeight="1">
      <c r="B65" s="64" t="s">
        <v>154</v>
      </c>
      <c r="C65" s="69" t="s">
        <v>93</v>
      </c>
      <c r="D65" s="61" t="s">
        <v>19</v>
      </c>
      <c r="E65" s="62">
        <f t="shared" si="37"/>
        <v>0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3"/>
      <c r="V65" s="53" t="s">
        <v>169</v>
      </c>
      <c r="W65" s="54" t="s">
        <v>171</v>
      </c>
      <c r="X65" s="54" t="s">
        <v>171</v>
      </c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54" t="s">
        <v>171</v>
      </c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53" t="s">
        <v>169</v>
      </c>
      <c r="AX65" s="54" t="s">
        <v>171</v>
      </c>
      <c r="AY65" s="54" t="s">
        <v>171</v>
      </c>
      <c r="AZ65" s="54" t="s">
        <v>171</v>
      </c>
      <c r="BA65" s="54" t="s">
        <v>171</v>
      </c>
      <c r="BB65" s="54" t="s">
        <v>171</v>
      </c>
      <c r="BC65" s="54" t="s">
        <v>171</v>
      </c>
      <c r="BD65" s="54" t="s">
        <v>171</v>
      </c>
      <c r="BE65" s="54" t="s">
        <v>171</v>
      </c>
      <c r="BF65" s="62">
        <f t="shared" si="27"/>
        <v>0</v>
      </c>
      <c r="BG65" s="62">
        <f t="shared" si="28"/>
        <v>0</v>
      </c>
    </row>
    <row r="66" spans="2:59" ht="13.5" customHeight="1">
      <c r="B66" s="64"/>
      <c r="C66" s="69"/>
      <c r="D66" s="61" t="s">
        <v>38</v>
      </c>
      <c r="E66" s="62">
        <f t="shared" si="37"/>
        <v>0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53" t="s">
        <v>169</v>
      </c>
      <c r="W66" s="54" t="s">
        <v>171</v>
      </c>
      <c r="X66" s="54" t="s">
        <v>171</v>
      </c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54" t="s">
        <v>171</v>
      </c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53" t="s">
        <v>169</v>
      </c>
      <c r="AX66" s="54" t="s">
        <v>171</v>
      </c>
      <c r="AY66" s="54" t="s">
        <v>171</v>
      </c>
      <c r="AZ66" s="54" t="s">
        <v>171</v>
      </c>
      <c r="BA66" s="54" t="s">
        <v>171</v>
      </c>
      <c r="BB66" s="54" t="s">
        <v>171</v>
      </c>
      <c r="BC66" s="54" t="s">
        <v>171</v>
      </c>
      <c r="BD66" s="54" t="s">
        <v>171</v>
      </c>
      <c r="BE66" s="54" t="s">
        <v>171</v>
      </c>
      <c r="BF66" s="62">
        <f t="shared" si="27"/>
        <v>0</v>
      </c>
      <c r="BG66" s="62">
        <f t="shared" si="28"/>
        <v>0</v>
      </c>
    </row>
    <row r="67" spans="2:59" ht="13.5" customHeight="1">
      <c r="B67" s="64" t="s">
        <v>159</v>
      </c>
      <c r="C67" s="69" t="s">
        <v>45</v>
      </c>
      <c r="D67" s="61" t="s">
        <v>19</v>
      </c>
      <c r="E67" s="62">
        <f t="shared" si="37"/>
        <v>0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3"/>
      <c r="V67" s="53" t="s">
        <v>169</v>
      </c>
      <c r="W67" s="54" t="s">
        <v>171</v>
      </c>
      <c r="X67" s="54" t="s">
        <v>171</v>
      </c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54" t="s">
        <v>171</v>
      </c>
      <c r="AK67" s="70"/>
      <c r="AL67" s="70"/>
      <c r="AM67" s="70"/>
      <c r="AN67" s="62"/>
      <c r="AO67" s="62"/>
      <c r="AP67" s="62"/>
      <c r="AQ67" s="62"/>
      <c r="AR67" s="62"/>
      <c r="AS67" s="62"/>
      <c r="AT67" s="62"/>
      <c r="AU67" s="62"/>
      <c r="AV67" s="62"/>
      <c r="AW67" s="53" t="s">
        <v>169</v>
      </c>
      <c r="AX67" s="54" t="s">
        <v>171</v>
      </c>
      <c r="AY67" s="54" t="s">
        <v>171</v>
      </c>
      <c r="AZ67" s="54" t="s">
        <v>171</v>
      </c>
      <c r="BA67" s="54" t="s">
        <v>171</v>
      </c>
      <c r="BB67" s="54" t="s">
        <v>171</v>
      </c>
      <c r="BC67" s="54" t="s">
        <v>171</v>
      </c>
      <c r="BD67" s="54" t="s">
        <v>171</v>
      </c>
      <c r="BE67" s="54" t="s">
        <v>171</v>
      </c>
      <c r="BF67" s="62">
        <f t="shared" si="27"/>
        <v>0</v>
      </c>
      <c r="BG67" s="62">
        <f t="shared" si="28"/>
        <v>0</v>
      </c>
    </row>
    <row r="68" spans="2:59" ht="13.5" customHeight="1">
      <c r="B68" s="71"/>
      <c r="C68" s="72"/>
      <c r="D68" s="61" t="s">
        <v>38</v>
      </c>
      <c r="E68" s="62">
        <f t="shared" si="37"/>
        <v>0</v>
      </c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53" t="s">
        <v>169</v>
      </c>
      <c r="W68" s="54" t="s">
        <v>171</v>
      </c>
      <c r="X68" s="54" t="s">
        <v>171</v>
      </c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3"/>
      <c r="AJ68" s="54" t="s">
        <v>171</v>
      </c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2"/>
      <c r="AV68" s="62"/>
      <c r="AW68" s="53" t="s">
        <v>169</v>
      </c>
      <c r="AX68" s="54" t="s">
        <v>171</v>
      </c>
      <c r="AY68" s="54" t="s">
        <v>171</v>
      </c>
      <c r="AZ68" s="54" t="s">
        <v>171</v>
      </c>
      <c r="BA68" s="54" t="s">
        <v>171</v>
      </c>
      <c r="BB68" s="54" t="s">
        <v>171</v>
      </c>
      <c r="BC68" s="54" t="s">
        <v>171</v>
      </c>
      <c r="BD68" s="54" t="s">
        <v>171</v>
      </c>
      <c r="BE68" s="54" t="s">
        <v>171</v>
      </c>
      <c r="BF68" s="62">
        <f t="shared" si="27"/>
        <v>0</v>
      </c>
      <c r="BG68" s="62">
        <f t="shared" si="28"/>
        <v>0</v>
      </c>
    </row>
    <row r="69" spans="2:59" ht="27" customHeight="1">
      <c r="B69" s="71" t="s">
        <v>160</v>
      </c>
      <c r="C69" s="72" t="s">
        <v>44</v>
      </c>
      <c r="D69" s="61" t="s">
        <v>19</v>
      </c>
      <c r="E69" s="62">
        <f t="shared" si="37"/>
        <v>0</v>
      </c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3"/>
      <c r="V69" s="53" t="s">
        <v>169</v>
      </c>
      <c r="W69" s="54" t="s">
        <v>171</v>
      </c>
      <c r="X69" s="54" t="s">
        <v>171</v>
      </c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54" t="s">
        <v>171</v>
      </c>
      <c r="AK69" s="70"/>
      <c r="AL69" s="70"/>
      <c r="AM69" s="70"/>
      <c r="AN69" s="62"/>
      <c r="AO69" s="62"/>
      <c r="AP69" s="62"/>
      <c r="AQ69" s="62"/>
      <c r="AR69" s="62"/>
      <c r="AS69" s="62"/>
      <c r="AT69" s="62"/>
      <c r="AU69" s="62"/>
      <c r="AV69" s="62"/>
      <c r="AW69" s="53" t="s">
        <v>169</v>
      </c>
      <c r="AX69" s="54" t="s">
        <v>171</v>
      </c>
      <c r="AY69" s="54" t="s">
        <v>171</v>
      </c>
      <c r="AZ69" s="54" t="s">
        <v>171</v>
      </c>
      <c r="BA69" s="54" t="s">
        <v>171</v>
      </c>
      <c r="BB69" s="54" t="s">
        <v>171</v>
      </c>
      <c r="BC69" s="54" t="s">
        <v>171</v>
      </c>
      <c r="BD69" s="54" t="s">
        <v>171</v>
      </c>
      <c r="BE69" s="54" t="s">
        <v>171</v>
      </c>
      <c r="BF69" s="62">
        <f t="shared" si="27"/>
        <v>0</v>
      </c>
      <c r="BG69" s="62">
        <f t="shared" si="28"/>
        <v>0</v>
      </c>
    </row>
    <row r="70" spans="2:59" ht="13.5" customHeight="1">
      <c r="B70" s="70"/>
      <c r="C70" s="73"/>
      <c r="D70" s="61"/>
      <c r="E70" s="62">
        <f t="shared" si="37"/>
        <v>0</v>
      </c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53" t="s">
        <v>169</v>
      </c>
      <c r="W70" s="54" t="s">
        <v>171</v>
      </c>
      <c r="X70" s="54" t="s">
        <v>171</v>
      </c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3"/>
      <c r="AJ70" s="54" t="s">
        <v>171</v>
      </c>
      <c r="AK70" s="63"/>
      <c r="AL70" s="63"/>
      <c r="AM70" s="63"/>
      <c r="AN70" s="63"/>
      <c r="AO70" s="63"/>
      <c r="AP70" s="63"/>
      <c r="AQ70" s="63"/>
      <c r="AR70" s="63"/>
      <c r="AS70" s="62"/>
      <c r="AT70" s="62"/>
      <c r="AU70" s="62"/>
      <c r="AV70" s="62"/>
      <c r="AW70" s="53" t="s">
        <v>169</v>
      </c>
      <c r="AX70" s="54" t="s">
        <v>171</v>
      </c>
      <c r="AY70" s="54" t="s">
        <v>171</v>
      </c>
      <c r="AZ70" s="54" t="s">
        <v>171</v>
      </c>
      <c r="BA70" s="54" t="s">
        <v>171</v>
      </c>
      <c r="BB70" s="54" t="s">
        <v>171</v>
      </c>
      <c r="BC70" s="54" t="s">
        <v>171</v>
      </c>
      <c r="BD70" s="54" t="s">
        <v>171</v>
      </c>
      <c r="BE70" s="54" t="s">
        <v>171</v>
      </c>
      <c r="BF70" s="62">
        <f t="shared" si="27"/>
        <v>0</v>
      </c>
      <c r="BG70" s="62">
        <f t="shared" si="28"/>
        <v>0</v>
      </c>
    </row>
    <row r="71" spans="2:59" ht="57" customHeight="1">
      <c r="B71" s="174" t="s">
        <v>103</v>
      </c>
      <c r="C71" s="168" t="s">
        <v>92</v>
      </c>
      <c r="D71" s="57" t="s">
        <v>19</v>
      </c>
      <c r="E71" s="58">
        <f>SUM(F71:V71)</f>
        <v>0</v>
      </c>
      <c r="F71" s="58">
        <f>F73+F75+F77+F79</f>
        <v>0</v>
      </c>
      <c r="G71" s="58">
        <f aca="true" t="shared" si="42" ref="G71:U72">G73+G75+G77+G79</f>
        <v>0</v>
      </c>
      <c r="H71" s="58">
        <f t="shared" si="42"/>
        <v>0</v>
      </c>
      <c r="I71" s="58">
        <f t="shared" si="42"/>
        <v>0</v>
      </c>
      <c r="J71" s="58">
        <f t="shared" si="42"/>
        <v>0</v>
      </c>
      <c r="K71" s="58">
        <f t="shared" si="42"/>
        <v>0</v>
      </c>
      <c r="L71" s="58">
        <f t="shared" si="42"/>
        <v>0</v>
      </c>
      <c r="M71" s="58">
        <f t="shared" si="42"/>
        <v>0</v>
      </c>
      <c r="N71" s="58">
        <f t="shared" si="42"/>
        <v>0</v>
      </c>
      <c r="O71" s="58">
        <f t="shared" si="42"/>
        <v>0</v>
      </c>
      <c r="P71" s="58">
        <f t="shared" si="42"/>
        <v>0</v>
      </c>
      <c r="Q71" s="58">
        <f t="shared" si="42"/>
        <v>0</v>
      </c>
      <c r="R71" s="58">
        <f t="shared" si="42"/>
        <v>0</v>
      </c>
      <c r="S71" s="58">
        <f t="shared" si="42"/>
        <v>0</v>
      </c>
      <c r="T71" s="58">
        <f t="shared" si="42"/>
        <v>0</v>
      </c>
      <c r="U71" s="58">
        <f t="shared" si="42"/>
        <v>0</v>
      </c>
      <c r="V71" s="53" t="s">
        <v>169</v>
      </c>
      <c r="W71" s="54" t="s">
        <v>171</v>
      </c>
      <c r="X71" s="54" t="s">
        <v>171</v>
      </c>
      <c r="Y71" s="58">
        <f aca="true" t="shared" si="43" ref="Y71:AI72">Y73+Y75+Y77+Y79</f>
        <v>0</v>
      </c>
      <c r="Z71" s="58">
        <f t="shared" si="43"/>
        <v>0</v>
      </c>
      <c r="AA71" s="58">
        <f t="shared" si="43"/>
        <v>0</v>
      </c>
      <c r="AB71" s="58">
        <f t="shared" si="43"/>
        <v>0</v>
      </c>
      <c r="AC71" s="58">
        <f t="shared" si="43"/>
        <v>0</v>
      </c>
      <c r="AD71" s="58">
        <f t="shared" si="43"/>
        <v>0</v>
      </c>
      <c r="AE71" s="58">
        <f t="shared" si="43"/>
        <v>0</v>
      </c>
      <c r="AF71" s="58">
        <f t="shared" si="43"/>
        <v>0</v>
      </c>
      <c r="AG71" s="58">
        <f t="shared" si="43"/>
        <v>0</v>
      </c>
      <c r="AH71" s="58">
        <f t="shared" si="43"/>
        <v>0</v>
      </c>
      <c r="AI71" s="58">
        <f t="shared" si="43"/>
        <v>0</v>
      </c>
      <c r="AJ71" s="54" t="s">
        <v>171</v>
      </c>
      <c r="AK71" s="58">
        <f>AK73+AK75+AK77+AK79</f>
        <v>0</v>
      </c>
      <c r="AL71" s="58">
        <f aca="true" t="shared" si="44" ref="AL71:AV71">AL73+AL75+AL77+AL79</f>
        <v>0</v>
      </c>
      <c r="AM71" s="58">
        <f t="shared" si="44"/>
        <v>0</v>
      </c>
      <c r="AN71" s="58">
        <f t="shared" si="44"/>
        <v>0</v>
      </c>
      <c r="AO71" s="58">
        <f t="shared" si="44"/>
        <v>0</v>
      </c>
      <c r="AP71" s="58">
        <f t="shared" si="44"/>
        <v>0</v>
      </c>
      <c r="AQ71" s="58">
        <f t="shared" si="44"/>
        <v>0</v>
      </c>
      <c r="AR71" s="58">
        <f t="shared" si="44"/>
        <v>0</v>
      </c>
      <c r="AS71" s="58">
        <f t="shared" si="44"/>
        <v>0</v>
      </c>
      <c r="AT71" s="58">
        <f t="shared" si="44"/>
        <v>0</v>
      </c>
      <c r="AU71" s="58">
        <f t="shared" si="44"/>
        <v>0</v>
      </c>
      <c r="AV71" s="58">
        <f t="shared" si="44"/>
        <v>0</v>
      </c>
      <c r="AW71" s="53" t="s">
        <v>169</v>
      </c>
      <c r="AX71" s="54" t="s">
        <v>171</v>
      </c>
      <c r="AY71" s="54" t="s">
        <v>171</v>
      </c>
      <c r="AZ71" s="54" t="s">
        <v>171</v>
      </c>
      <c r="BA71" s="54" t="s">
        <v>171</v>
      </c>
      <c r="BB71" s="54" t="s">
        <v>171</v>
      </c>
      <c r="BC71" s="54" t="s">
        <v>171</v>
      </c>
      <c r="BD71" s="54" t="s">
        <v>171</v>
      </c>
      <c r="BE71" s="54" t="s">
        <v>171</v>
      </c>
      <c r="BF71" s="58">
        <f t="shared" si="27"/>
        <v>0</v>
      </c>
      <c r="BG71" s="58">
        <f t="shared" si="28"/>
        <v>0</v>
      </c>
    </row>
    <row r="72" spans="2:59" ht="13.5" customHeight="1">
      <c r="B72" s="175"/>
      <c r="C72" s="169"/>
      <c r="D72" s="57" t="s">
        <v>38</v>
      </c>
      <c r="E72" s="62">
        <f t="shared" si="37"/>
        <v>0</v>
      </c>
      <c r="F72" s="58">
        <f>F74+F76+F78+F80</f>
        <v>0</v>
      </c>
      <c r="G72" s="58">
        <f t="shared" si="42"/>
        <v>0</v>
      </c>
      <c r="H72" s="58">
        <f t="shared" si="42"/>
        <v>0</v>
      </c>
      <c r="I72" s="58">
        <f t="shared" si="42"/>
        <v>0</v>
      </c>
      <c r="J72" s="58">
        <f t="shared" si="42"/>
        <v>0</v>
      </c>
      <c r="K72" s="58">
        <f t="shared" si="42"/>
        <v>0</v>
      </c>
      <c r="L72" s="58">
        <f t="shared" si="42"/>
        <v>0</v>
      </c>
      <c r="M72" s="58">
        <f t="shared" si="42"/>
        <v>0</v>
      </c>
      <c r="N72" s="58">
        <f t="shared" si="42"/>
        <v>0</v>
      </c>
      <c r="O72" s="58">
        <f t="shared" si="42"/>
        <v>0</v>
      </c>
      <c r="P72" s="58">
        <f t="shared" si="42"/>
        <v>0</v>
      </c>
      <c r="Q72" s="58">
        <f t="shared" si="42"/>
        <v>0</v>
      </c>
      <c r="R72" s="58">
        <f t="shared" si="42"/>
        <v>0</v>
      </c>
      <c r="S72" s="58">
        <f t="shared" si="42"/>
        <v>0</v>
      </c>
      <c r="T72" s="58">
        <f t="shared" si="42"/>
        <v>0</v>
      </c>
      <c r="U72" s="58">
        <f t="shared" si="42"/>
        <v>0</v>
      </c>
      <c r="V72" s="53" t="s">
        <v>169</v>
      </c>
      <c r="W72" s="54" t="s">
        <v>171</v>
      </c>
      <c r="X72" s="54" t="s">
        <v>171</v>
      </c>
      <c r="Y72" s="58">
        <f t="shared" si="43"/>
        <v>0</v>
      </c>
      <c r="Z72" s="58">
        <f t="shared" si="43"/>
        <v>0</v>
      </c>
      <c r="AA72" s="58">
        <f t="shared" si="43"/>
        <v>0</v>
      </c>
      <c r="AB72" s="58">
        <f t="shared" si="43"/>
        <v>0</v>
      </c>
      <c r="AC72" s="58">
        <f t="shared" si="43"/>
        <v>0</v>
      </c>
      <c r="AD72" s="58">
        <f t="shared" si="43"/>
        <v>0</v>
      </c>
      <c r="AE72" s="58">
        <f t="shared" si="43"/>
        <v>0</v>
      </c>
      <c r="AF72" s="58">
        <f t="shared" si="43"/>
        <v>0</v>
      </c>
      <c r="AG72" s="58">
        <f t="shared" si="43"/>
        <v>0</v>
      </c>
      <c r="AH72" s="58">
        <f t="shared" si="43"/>
        <v>0</v>
      </c>
      <c r="AI72" s="58">
        <f t="shared" si="43"/>
        <v>0</v>
      </c>
      <c r="AJ72" s="54" t="s">
        <v>171</v>
      </c>
      <c r="AK72" s="58">
        <f>AK74+AK76+AK78+AK80</f>
        <v>0</v>
      </c>
      <c r="AL72" s="58">
        <f aca="true" t="shared" si="45" ref="AL72:AV72">AL74+AL76+AL78+AL80</f>
        <v>0</v>
      </c>
      <c r="AM72" s="58">
        <f t="shared" si="45"/>
        <v>0</v>
      </c>
      <c r="AN72" s="58">
        <f t="shared" si="45"/>
        <v>0</v>
      </c>
      <c r="AO72" s="58">
        <f t="shared" si="45"/>
        <v>0</v>
      </c>
      <c r="AP72" s="58">
        <f t="shared" si="45"/>
        <v>0</v>
      </c>
      <c r="AQ72" s="58">
        <f t="shared" si="45"/>
        <v>0</v>
      </c>
      <c r="AR72" s="58">
        <f t="shared" si="45"/>
        <v>0</v>
      </c>
      <c r="AS72" s="58">
        <f t="shared" si="45"/>
        <v>0</v>
      </c>
      <c r="AT72" s="58">
        <f t="shared" si="45"/>
        <v>0</v>
      </c>
      <c r="AU72" s="58">
        <f t="shared" si="45"/>
        <v>0</v>
      </c>
      <c r="AV72" s="58">
        <f t="shared" si="45"/>
        <v>0</v>
      </c>
      <c r="AW72" s="53" t="s">
        <v>169</v>
      </c>
      <c r="AX72" s="54" t="s">
        <v>171</v>
      </c>
      <c r="AY72" s="54" t="s">
        <v>171</v>
      </c>
      <c r="AZ72" s="54" t="s">
        <v>171</v>
      </c>
      <c r="BA72" s="54" t="s">
        <v>171</v>
      </c>
      <c r="BB72" s="54" t="s">
        <v>171</v>
      </c>
      <c r="BC72" s="54" t="s">
        <v>171</v>
      </c>
      <c r="BD72" s="54" t="s">
        <v>171</v>
      </c>
      <c r="BE72" s="54" t="s">
        <v>171</v>
      </c>
      <c r="BF72" s="58">
        <f t="shared" si="27"/>
        <v>0</v>
      </c>
      <c r="BG72" s="58">
        <f t="shared" si="28"/>
        <v>0</v>
      </c>
    </row>
    <row r="73" spans="2:59" ht="24.75">
      <c r="B73" s="64" t="s">
        <v>104</v>
      </c>
      <c r="C73" s="69" t="s">
        <v>152</v>
      </c>
      <c r="D73" s="61" t="s">
        <v>19</v>
      </c>
      <c r="E73" s="62">
        <f t="shared" si="10"/>
        <v>0</v>
      </c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3"/>
      <c r="V73" s="53" t="s">
        <v>169</v>
      </c>
      <c r="W73" s="54" t="s">
        <v>171</v>
      </c>
      <c r="X73" s="54" t="s">
        <v>171</v>
      </c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54" t="s">
        <v>171</v>
      </c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53" t="s">
        <v>169</v>
      </c>
      <c r="AX73" s="54" t="s">
        <v>171</v>
      </c>
      <c r="AY73" s="54" t="s">
        <v>171</v>
      </c>
      <c r="AZ73" s="54" t="s">
        <v>171</v>
      </c>
      <c r="BA73" s="54" t="s">
        <v>171</v>
      </c>
      <c r="BB73" s="54" t="s">
        <v>171</v>
      </c>
      <c r="BC73" s="54" t="s">
        <v>171</v>
      </c>
      <c r="BD73" s="54" t="s">
        <v>171</v>
      </c>
      <c r="BE73" s="54" t="s">
        <v>171</v>
      </c>
      <c r="BF73" s="62">
        <f t="shared" si="27"/>
        <v>0</v>
      </c>
      <c r="BG73" s="62">
        <f t="shared" si="28"/>
        <v>0</v>
      </c>
    </row>
    <row r="74" spans="2:59" ht="12.75" customHeight="1">
      <c r="B74" s="64"/>
      <c r="C74" s="69"/>
      <c r="D74" s="61" t="s">
        <v>38</v>
      </c>
      <c r="E74" s="62">
        <f t="shared" si="10"/>
        <v>0</v>
      </c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53" t="s">
        <v>169</v>
      </c>
      <c r="W74" s="54" t="s">
        <v>171</v>
      </c>
      <c r="X74" s="54" t="s">
        <v>171</v>
      </c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3"/>
      <c r="AJ74" s="54" t="s">
        <v>171</v>
      </c>
      <c r="AK74" s="63"/>
      <c r="AL74" s="63"/>
      <c r="AM74" s="63"/>
      <c r="AN74" s="63"/>
      <c r="AO74" s="63"/>
      <c r="AP74" s="63"/>
      <c r="AQ74" s="63"/>
      <c r="AR74" s="63"/>
      <c r="AS74" s="62"/>
      <c r="AT74" s="62"/>
      <c r="AU74" s="62"/>
      <c r="AV74" s="62"/>
      <c r="AW74" s="53" t="s">
        <v>169</v>
      </c>
      <c r="AX74" s="54" t="s">
        <v>171</v>
      </c>
      <c r="AY74" s="54" t="s">
        <v>171</v>
      </c>
      <c r="AZ74" s="54" t="s">
        <v>171</v>
      </c>
      <c r="BA74" s="54" t="s">
        <v>171</v>
      </c>
      <c r="BB74" s="54" t="s">
        <v>171</v>
      </c>
      <c r="BC74" s="54" t="s">
        <v>171</v>
      </c>
      <c r="BD74" s="54" t="s">
        <v>171</v>
      </c>
      <c r="BE74" s="54" t="s">
        <v>171</v>
      </c>
      <c r="BF74" s="62">
        <f t="shared" si="27"/>
        <v>0</v>
      </c>
      <c r="BG74" s="62">
        <f t="shared" si="28"/>
        <v>0</v>
      </c>
    </row>
    <row r="75" spans="2:59" ht="21" customHeight="1">
      <c r="B75" s="64" t="s">
        <v>105</v>
      </c>
      <c r="C75" s="69" t="s">
        <v>153</v>
      </c>
      <c r="D75" s="61" t="s">
        <v>19</v>
      </c>
      <c r="E75" s="62">
        <f t="shared" si="10"/>
        <v>0</v>
      </c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3"/>
      <c r="V75" s="53" t="s">
        <v>169</v>
      </c>
      <c r="W75" s="54" t="s">
        <v>171</v>
      </c>
      <c r="X75" s="54" t="s">
        <v>171</v>
      </c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54" t="s">
        <v>171</v>
      </c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53" t="s">
        <v>169</v>
      </c>
      <c r="AX75" s="54" t="s">
        <v>171</v>
      </c>
      <c r="AY75" s="54" t="s">
        <v>171</v>
      </c>
      <c r="AZ75" s="54" t="s">
        <v>171</v>
      </c>
      <c r="BA75" s="54" t="s">
        <v>171</v>
      </c>
      <c r="BB75" s="54" t="s">
        <v>171</v>
      </c>
      <c r="BC75" s="54" t="s">
        <v>171</v>
      </c>
      <c r="BD75" s="54" t="s">
        <v>171</v>
      </c>
      <c r="BE75" s="54" t="s">
        <v>171</v>
      </c>
      <c r="BF75" s="62">
        <f aca="true" t="shared" si="46" ref="BF75:BF80">SUM(Y75:AV75)</f>
        <v>0</v>
      </c>
      <c r="BG75" s="62">
        <f>E75+BF75</f>
        <v>0</v>
      </c>
    </row>
    <row r="76" spans="2:59" ht="14.25" customHeight="1">
      <c r="B76" s="70"/>
      <c r="C76" s="73"/>
      <c r="D76" s="61" t="s">
        <v>38</v>
      </c>
      <c r="E76" s="62">
        <f t="shared" si="10"/>
        <v>0</v>
      </c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53" t="s">
        <v>169</v>
      </c>
      <c r="W76" s="54" t="s">
        <v>171</v>
      </c>
      <c r="X76" s="54" t="s">
        <v>171</v>
      </c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3"/>
      <c r="AJ76" s="54" t="s">
        <v>171</v>
      </c>
      <c r="AK76" s="63"/>
      <c r="AL76" s="63"/>
      <c r="AM76" s="63"/>
      <c r="AN76" s="63"/>
      <c r="AO76" s="63"/>
      <c r="AP76" s="63"/>
      <c r="AQ76" s="63"/>
      <c r="AR76" s="63"/>
      <c r="AS76" s="62"/>
      <c r="AT76" s="62"/>
      <c r="AU76" s="62"/>
      <c r="AV76" s="62"/>
      <c r="AW76" s="53" t="s">
        <v>169</v>
      </c>
      <c r="AX76" s="54" t="s">
        <v>171</v>
      </c>
      <c r="AY76" s="54" t="s">
        <v>171</v>
      </c>
      <c r="AZ76" s="54" t="s">
        <v>171</v>
      </c>
      <c r="BA76" s="54" t="s">
        <v>171</v>
      </c>
      <c r="BB76" s="54" t="s">
        <v>171</v>
      </c>
      <c r="BC76" s="54" t="s">
        <v>171</v>
      </c>
      <c r="BD76" s="54" t="s">
        <v>171</v>
      </c>
      <c r="BE76" s="54" t="s">
        <v>171</v>
      </c>
      <c r="BF76" s="62">
        <f t="shared" si="46"/>
        <v>0</v>
      </c>
      <c r="BG76" s="62">
        <f>E76+BF76</f>
        <v>0</v>
      </c>
    </row>
    <row r="77" spans="2:59" ht="14.25" customHeight="1">
      <c r="B77" s="64" t="s">
        <v>90</v>
      </c>
      <c r="C77" s="69" t="s">
        <v>45</v>
      </c>
      <c r="D77" s="61" t="s">
        <v>19</v>
      </c>
      <c r="E77" s="62">
        <f t="shared" si="10"/>
        <v>0</v>
      </c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3"/>
      <c r="V77" s="53" t="s">
        <v>169</v>
      </c>
      <c r="W77" s="54" t="s">
        <v>171</v>
      </c>
      <c r="X77" s="54" t="s">
        <v>171</v>
      </c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54" t="s">
        <v>171</v>
      </c>
      <c r="AK77" s="70"/>
      <c r="AL77" s="70"/>
      <c r="AM77" s="70"/>
      <c r="AN77" s="62"/>
      <c r="AO77" s="62"/>
      <c r="AP77" s="62"/>
      <c r="AQ77" s="62"/>
      <c r="AR77" s="62"/>
      <c r="AS77" s="62"/>
      <c r="AT77" s="62"/>
      <c r="AU77" s="62"/>
      <c r="AV77" s="62"/>
      <c r="AW77" s="53" t="s">
        <v>169</v>
      </c>
      <c r="AX77" s="54" t="s">
        <v>171</v>
      </c>
      <c r="AY77" s="54" t="s">
        <v>171</v>
      </c>
      <c r="AZ77" s="54" t="s">
        <v>171</v>
      </c>
      <c r="BA77" s="54" t="s">
        <v>171</v>
      </c>
      <c r="BB77" s="54" t="s">
        <v>171</v>
      </c>
      <c r="BC77" s="54" t="s">
        <v>171</v>
      </c>
      <c r="BD77" s="54" t="s">
        <v>171</v>
      </c>
      <c r="BE77" s="54" t="s">
        <v>171</v>
      </c>
      <c r="BF77" s="62">
        <f t="shared" si="46"/>
        <v>0</v>
      </c>
      <c r="BG77" s="62">
        <f>E77+BF77</f>
        <v>0</v>
      </c>
    </row>
    <row r="78" spans="2:59" ht="14.25" customHeight="1">
      <c r="B78" s="71"/>
      <c r="C78" s="72"/>
      <c r="D78" s="61" t="s">
        <v>38</v>
      </c>
      <c r="E78" s="62">
        <f t="shared" si="10"/>
        <v>0</v>
      </c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53" t="s">
        <v>169</v>
      </c>
      <c r="W78" s="54" t="s">
        <v>171</v>
      </c>
      <c r="X78" s="54" t="s">
        <v>171</v>
      </c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3"/>
      <c r="AJ78" s="54" t="s">
        <v>171</v>
      </c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2"/>
      <c r="AV78" s="62"/>
      <c r="AW78" s="53" t="s">
        <v>169</v>
      </c>
      <c r="AX78" s="54" t="s">
        <v>171</v>
      </c>
      <c r="AY78" s="54" t="s">
        <v>171</v>
      </c>
      <c r="AZ78" s="54" t="s">
        <v>171</v>
      </c>
      <c r="BA78" s="54" t="s">
        <v>171</v>
      </c>
      <c r="BB78" s="54" t="s">
        <v>171</v>
      </c>
      <c r="BC78" s="54" t="s">
        <v>171</v>
      </c>
      <c r="BD78" s="54" t="s">
        <v>171</v>
      </c>
      <c r="BE78" s="54" t="s">
        <v>171</v>
      </c>
      <c r="BF78" s="62">
        <f t="shared" si="46"/>
        <v>0</v>
      </c>
      <c r="BG78" s="62">
        <f>E78+BF78</f>
        <v>0</v>
      </c>
    </row>
    <row r="79" spans="2:59" ht="27" customHeight="1">
      <c r="B79" s="71" t="s">
        <v>91</v>
      </c>
      <c r="C79" s="72" t="s">
        <v>44</v>
      </c>
      <c r="D79" s="61" t="s">
        <v>19</v>
      </c>
      <c r="E79" s="62">
        <f t="shared" si="10"/>
        <v>0</v>
      </c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3"/>
      <c r="V79" s="53" t="s">
        <v>169</v>
      </c>
      <c r="W79" s="54" t="s">
        <v>171</v>
      </c>
      <c r="X79" s="54" t="s">
        <v>171</v>
      </c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54" t="s">
        <v>171</v>
      </c>
      <c r="AK79" s="70"/>
      <c r="AL79" s="70"/>
      <c r="AM79" s="70"/>
      <c r="AN79" s="62"/>
      <c r="AO79" s="62"/>
      <c r="AP79" s="62"/>
      <c r="AQ79" s="62"/>
      <c r="AR79" s="62"/>
      <c r="AS79" s="62"/>
      <c r="AT79" s="62"/>
      <c r="AU79" s="62"/>
      <c r="AV79" s="62"/>
      <c r="AW79" s="53" t="s">
        <v>169</v>
      </c>
      <c r="AX79" s="54" t="s">
        <v>171</v>
      </c>
      <c r="AY79" s="54" t="s">
        <v>171</v>
      </c>
      <c r="AZ79" s="54" t="s">
        <v>171</v>
      </c>
      <c r="BA79" s="54" t="s">
        <v>171</v>
      </c>
      <c r="BB79" s="54" t="s">
        <v>171</v>
      </c>
      <c r="BC79" s="54" t="s">
        <v>171</v>
      </c>
      <c r="BD79" s="54" t="s">
        <v>171</v>
      </c>
      <c r="BE79" s="54" t="s">
        <v>171</v>
      </c>
      <c r="BF79" s="62">
        <f t="shared" si="46"/>
        <v>0</v>
      </c>
      <c r="BG79" s="62">
        <f>E79+BF79</f>
        <v>0</v>
      </c>
    </row>
    <row r="80" spans="2:59" ht="14.25" customHeight="1">
      <c r="B80" s="70"/>
      <c r="C80" s="73"/>
      <c r="D80" s="61" t="s">
        <v>38</v>
      </c>
      <c r="E80" s="62">
        <f t="shared" si="10"/>
        <v>0</v>
      </c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3"/>
      <c r="T80" s="62"/>
      <c r="U80" s="62"/>
      <c r="V80" s="53" t="s">
        <v>169</v>
      </c>
      <c r="W80" s="54" t="s">
        <v>171</v>
      </c>
      <c r="X80" s="54" t="s">
        <v>171</v>
      </c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3"/>
      <c r="AJ80" s="54" t="s">
        <v>171</v>
      </c>
      <c r="AK80" s="63"/>
      <c r="AL80" s="63"/>
      <c r="AM80" s="63"/>
      <c r="AN80" s="63"/>
      <c r="AO80" s="63"/>
      <c r="AP80" s="63"/>
      <c r="AQ80" s="63"/>
      <c r="AR80" s="63"/>
      <c r="AS80" s="62"/>
      <c r="AT80" s="62"/>
      <c r="AU80" s="62"/>
      <c r="AV80" s="62"/>
      <c r="AW80" s="53" t="s">
        <v>169</v>
      </c>
      <c r="AX80" s="54" t="s">
        <v>171</v>
      </c>
      <c r="AY80" s="54" t="s">
        <v>171</v>
      </c>
      <c r="AZ80" s="54" t="s">
        <v>171</v>
      </c>
      <c r="BA80" s="54" t="s">
        <v>171</v>
      </c>
      <c r="BB80" s="54" t="s">
        <v>171</v>
      </c>
      <c r="BC80" s="54" t="s">
        <v>171</v>
      </c>
      <c r="BD80" s="54" t="s">
        <v>171</v>
      </c>
      <c r="BE80" s="54" t="s">
        <v>171</v>
      </c>
      <c r="BF80" s="62">
        <f t="shared" si="46"/>
        <v>0</v>
      </c>
      <c r="BG80" s="62">
        <f>E80+BF80</f>
        <v>0</v>
      </c>
    </row>
    <row r="81" spans="2:59" ht="29.25" customHeight="1">
      <c r="B81" s="157" t="s">
        <v>39</v>
      </c>
      <c r="C81" s="158"/>
      <c r="D81" s="159"/>
      <c r="E81" s="58">
        <f>SUM(F81:U81)</f>
        <v>256</v>
      </c>
      <c r="F81" s="58">
        <f>F23+F25+F27+F29+F33+F35+F41+F43+F45+F47+F49+F51+F53+F73+F75+F61+F65+F67+F69+F77+F79+F55+F17+F21</f>
        <v>16</v>
      </c>
      <c r="G81" s="58">
        <f aca="true" t="shared" si="47" ref="G81:AI81">G23+G25+G27+G29+G33+G35+G41+G43+G45+G47+G49+G51+G53+G73+G75+G61+G65+G67+G69+G77+G79+G55+G17+G21</f>
        <v>16</v>
      </c>
      <c r="H81" s="58">
        <f t="shared" si="47"/>
        <v>16</v>
      </c>
      <c r="I81" s="58">
        <f t="shared" si="47"/>
        <v>16</v>
      </c>
      <c r="J81" s="58">
        <f t="shared" si="47"/>
        <v>16</v>
      </c>
      <c r="K81" s="58">
        <f t="shared" si="47"/>
        <v>16</v>
      </c>
      <c r="L81" s="58">
        <f t="shared" si="47"/>
        <v>16</v>
      </c>
      <c r="M81" s="58">
        <f t="shared" si="47"/>
        <v>16</v>
      </c>
      <c r="N81" s="58">
        <f t="shared" si="47"/>
        <v>16</v>
      </c>
      <c r="O81" s="58">
        <f t="shared" si="47"/>
        <v>16</v>
      </c>
      <c r="P81" s="58">
        <f t="shared" si="47"/>
        <v>16</v>
      </c>
      <c r="Q81" s="58">
        <f t="shared" si="47"/>
        <v>16</v>
      </c>
      <c r="R81" s="58">
        <f t="shared" si="47"/>
        <v>16</v>
      </c>
      <c r="S81" s="58">
        <f t="shared" si="47"/>
        <v>16</v>
      </c>
      <c r="T81" s="58">
        <f t="shared" si="47"/>
        <v>16</v>
      </c>
      <c r="U81" s="58">
        <f t="shared" si="47"/>
        <v>16</v>
      </c>
      <c r="V81" s="58"/>
      <c r="W81" s="58"/>
      <c r="X81" s="58"/>
      <c r="Y81" s="58">
        <f t="shared" si="47"/>
        <v>16</v>
      </c>
      <c r="Z81" s="58">
        <f t="shared" si="47"/>
        <v>16</v>
      </c>
      <c r="AA81" s="58">
        <f t="shared" si="47"/>
        <v>16</v>
      </c>
      <c r="AB81" s="58">
        <f t="shared" si="47"/>
        <v>16</v>
      </c>
      <c r="AC81" s="58">
        <f t="shared" si="47"/>
        <v>16</v>
      </c>
      <c r="AD81" s="58">
        <f t="shared" si="47"/>
        <v>16</v>
      </c>
      <c r="AE81" s="58">
        <f t="shared" si="47"/>
        <v>16</v>
      </c>
      <c r="AF81" s="58">
        <f t="shared" si="47"/>
        <v>16</v>
      </c>
      <c r="AG81" s="58">
        <f t="shared" si="47"/>
        <v>16</v>
      </c>
      <c r="AH81" s="58">
        <f t="shared" si="47"/>
        <v>16</v>
      </c>
      <c r="AI81" s="58">
        <f t="shared" si="47"/>
        <v>16</v>
      </c>
      <c r="AJ81" s="58"/>
      <c r="AK81" s="58">
        <f>AK23+AK25+AK27+AK29+AK33+AK35+AK41+AK43+AK45+AK47+AK49+AK51+AK53+AK73+AK75+AK61+AK65+AK67+AK69+AK77+AK79+AK55+AK17+AK21</f>
        <v>16</v>
      </c>
      <c r="AL81" s="58">
        <f aca="true" t="shared" si="48" ref="AL81:AV81">AL23+AL25+AL27+AL29+AL33+AL35+AL41+AL43+AL45+AL47+AL49+AL51+AL53+AL73+AL75+AL61+AL65+AL67+AL69+AL77+AL79+AL55+AL17+AL21</f>
        <v>16</v>
      </c>
      <c r="AM81" s="58">
        <f t="shared" si="48"/>
        <v>16</v>
      </c>
      <c r="AN81" s="58">
        <f t="shared" si="48"/>
        <v>16</v>
      </c>
      <c r="AO81" s="58">
        <f t="shared" si="48"/>
        <v>16</v>
      </c>
      <c r="AP81" s="58">
        <f t="shared" si="48"/>
        <v>16</v>
      </c>
      <c r="AQ81" s="58">
        <f t="shared" si="48"/>
        <v>16</v>
      </c>
      <c r="AR81" s="58">
        <f t="shared" si="48"/>
        <v>16</v>
      </c>
      <c r="AS81" s="58">
        <f t="shared" si="48"/>
        <v>16</v>
      </c>
      <c r="AT81" s="58">
        <f t="shared" si="48"/>
        <v>16</v>
      </c>
      <c r="AU81" s="58">
        <f t="shared" si="48"/>
        <v>16</v>
      </c>
      <c r="AV81" s="58">
        <f t="shared" si="48"/>
        <v>16</v>
      </c>
      <c r="AW81" s="58"/>
      <c r="AX81" s="58"/>
      <c r="AY81" s="58"/>
      <c r="AZ81" s="58"/>
      <c r="BA81" s="58"/>
      <c r="BB81" s="58"/>
      <c r="BC81" s="58"/>
      <c r="BD81" s="58"/>
      <c r="BE81" s="58"/>
      <c r="BF81" s="58">
        <f>SUM(Y81:AW81)</f>
        <v>368</v>
      </c>
      <c r="BG81" s="58">
        <f>E81+BF81</f>
        <v>624</v>
      </c>
    </row>
    <row r="82" spans="2:59" ht="26.25" customHeight="1">
      <c r="B82" s="147" t="s">
        <v>40</v>
      </c>
      <c r="C82" s="148"/>
      <c r="D82" s="149"/>
      <c r="E82" s="58">
        <f>SUM(F82:U82)</f>
        <v>443</v>
      </c>
      <c r="F82" s="58">
        <f>F24+F26+F28+F30+F34+F36+F42+F44+F46+F48+F50+F52+F54+F74+F76+F62+F66+F68+F70+F78+F80+F56+F18+F22</f>
        <v>32</v>
      </c>
      <c r="G82" s="58">
        <f aca="true" t="shared" si="49" ref="G82:AI82">G24+G26+G28+G30+G34+G36+G42+G44+G46+G48+G50+G52+G54+G74+G76+G62+G66+G68+G70+G78+G80+G56+G18+G22</f>
        <v>31</v>
      </c>
      <c r="H82" s="58">
        <f t="shared" si="49"/>
        <v>30</v>
      </c>
      <c r="I82" s="58">
        <f t="shared" si="49"/>
        <v>29</v>
      </c>
      <c r="J82" s="58">
        <f t="shared" si="49"/>
        <v>28</v>
      </c>
      <c r="K82" s="58">
        <f t="shared" si="49"/>
        <v>26</v>
      </c>
      <c r="L82" s="58">
        <f t="shared" si="49"/>
        <v>26</v>
      </c>
      <c r="M82" s="58">
        <f t="shared" si="49"/>
        <v>25</v>
      </c>
      <c r="N82" s="58">
        <f t="shared" si="49"/>
        <v>27</v>
      </c>
      <c r="O82" s="58">
        <f t="shared" si="49"/>
        <v>26</v>
      </c>
      <c r="P82" s="58">
        <f t="shared" si="49"/>
        <v>28</v>
      </c>
      <c r="Q82" s="58">
        <f t="shared" si="49"/>
        <v>27</v>
      </c>
      <c r="R82" s="58">
        <f t="shared" si="49"/>
        <v>27</v>
      </c>
      <c r="S82" s="58">
        <f t="shared" si="49"/>
        <v>27</v>
      </c>
      <c r="T82" s="58">
        <f t="shared" si="49"/>
        <v>27</v>
      </c>
      <c r="U82" s="58">
        <f t="shared" si="49"/>
        <v>27</v>
      </c>
      <c r="V82" s="58"/>
      <c r="W82" s="58"/>
      <c r="X82" s="58"/>
      <c r="Y82" s="58">
        <f t="shared" si="49"/>
        <v>23</v>
      </c>
      <c r="Z82" s="58">
        <f t="shared" si="49"/>
        <v>24</v>
      </c>
      <c r="AA82" s="58">
        <f t="shared" si="49"/>
        <v>24</v>
      </c>
      <c r="AB82" s="58">
        <f t="shared" si="49"/>
        <v>24</v>
      </c>
      <c r="AC82" s="58">
        <f t="shared" si="49"/>
        <v>24</v>
      </c>
      <c r="AD82" s="58">
        <f t="shared" si="49"/>
        <v>24</v>
      </c>
      <c r="AE82" s="58">
        <f t="shared" si="49"/>
        <v>24</v>
      </c>
      <c r="AF82" s="58">
        <f t="shared" si="49"/>
        <v>24</v>
      </c>
      <c r="AG82" s="58">
        <f t="shared" si="49"/>
        <v>24</v>
      </c>
      <c r="AH82" s="58">
        <f t="shared" si="49"/>
        <v>24</v>
      </c>
      <c r="AI82" s="58">
        <f t="shared" si="49"/>
        <v>24</v>
      </c>
      <c r="AJ82" s="58"/>
      <c r="AK82" s="58">
        <f>AK24+AK26+AK28+AK30+AK34+AK36+AK42+AK44+AK46+AK48+AK50+AK52+AK54+AK74+AK76+AK62+AK66+AK68+AK70+AK78+AK80+AK56+AK18+AK22</f>
        <v>24</v>
      </c>
      <c r="AL82" s="58">
        <f aca="true" t="shared" si="50" ref="AL82:AV82">AL24+AL26+AL28+AL30+AL34+AL36+AL42+AL44+AL46+AL48+AL50+AL52+AL54+AL74+AL76+AL62+AL66+AL68+AL70+AL78+AL80+AL56+AL18+AL22</f>
        <v>24</v>
      </c>
      <c r="AM82" s="58">
        <f t="shared" si="50"/>
        <v>24</v>
      </c>
      <c r="AN82" s="58">
        <f t="shared" si="50"/>
        <v>25</v>
      </c>
      <c r="AO82" s="58">
        <f t="shared" si="50"/>
        <v>25</v>
      </c>
      <c r="AP82" s="58">
        <f t="shared" si="50"/>
        <v>25</v>
      </c>
      <c r="AQ82" s="58">
        <f t="shared" si="50"/>
        <v>24</v>
      </c>
      <c r="AR82" s="58">
        <f t="shared" si="50"/>
        <v>24</v>
      </c>
      <c r="AS82" s="58">
        <f t="shared" si="50"/>
        <v>24</v>
      </c>
      <c r="AT82" s="58">
        <f t="shared" si="50"/>
        <v>25</v>
      </c>
      <c r="AU82" s="58">
        <f t="shared" si="50"/>
        <v>25</v>
      </c>
      <c r="AV82" s="58">
        <f t="shared" si="50"/>
        <v>24</v>
      </c>
      <c r="AW82" s="58"/>
      <c r="AX82" s="58"/>
      <c r="AY82" s="58"/>
      <c r="AZ82" s="58"/>
      <c r="BA82" s="58"/>
      <c r="BB82" s="58"/>
      <c r="BC82" s="58"/>
      <c r="BD82" s="58"/>
      <c r="BE82" s="58"/>
      <c r="BF82" s="58">
        <f>SUM(Y82:AW82)</f>
        <v>556</v>
      </c>
      <c r="BG82" s="58">
        <f>E82+BF82</f>
        <v>999</v>
      </c>
    </row>
    <row r="83" spans="2:59" ht="16.5" customHeight="1">
      <c r="B83" s="150" t="s">
        <v>41</v>
      </c>
      <c r="C83" s="151"/>
      <c r="D83" s="152"/>
      <c r="E83" s="58">
        <f>SUM(F83:U83)</f>
        <v>699</v>
      </c>
      <c r="F83" s="74">
        <f aca="true" t="shared" si="51" ref="F83:U83">F81+F82</f>
        <v>48</v>
      </c>
      <c r="G83" s="74">
        <f t="shared" si="51"/>
        <v>47</v>
      </c>
      <c r="H83" s="74">
        <f t="shared" si="51"/>
        <v>46</v>
      </c>
      <c r="I83" s="74">
        <f t="shared" si="51"/>
        <v>45</v>
      </c>
      <c r="J83" s="74">
        <f t="shared" si="51"/>
        <v>44</v>
      </c>
      <c r="K83" s="74">
        <f t="shared" si="51"/>
        <v>42</v>
      </c>
      <c r="L83" s="74">
        <f t="shared" si="51"/>
        <v>42</v>
      </c>
      <c r="M83" s="74">
        <f t="shared" si="51"/>
        <v>41</v>
      </c>
      <c r="N83" s="74">
        <f t="shared" si="51"/>
        <v>43</v>
      </c>
      <c r="O83" s="74">
        <f t="shared" si="51"/>
        <v>42</v>
      </c>
      <c r="P83" s="74">
        <f t="shared" si="51"/>
        <v>44</v>
      </c>
      <c r="Q83" s="74">
        <f t="shared" si="51"/>
        <v>43</v>
      </c>
      <c r="R83" s="74">
        <f t="shared" si="51"/>
        <v>43</v>
      </c>
      <c r="S83" s="74">
        <f t="shared" si="51"/>
        <v>43</v>
      </c>
      <c r="T83" s="74">
        <f t="shared" si="51"/>
        <v>43</v>
      </c>
      <c r="U83" s="74">
        <f t="shared" si="51"/>
        <v>43</v>
      </c>
      <c r="V83" s="74"/>
      <c r="W83" s="74"/>
      <c r="X83" s="74"/>
      <c r="Y83" s="74">
        <f aca="true" t="shared" si="52" ref="Y83:AI83">Y81+Y82</f>
        <v>39</v>
      </c>
      <c r="Z83" s="74">
        <f t="shared" si="52"/>
        <v>40</v>
      </c>
      <c r="AA83" s="74">
        <f t="shared" si="52"/>
        <v>40</v>
      </c>
      <c r="AB83" s="74">
        <f t="shared" si="52"/>
        <v>40</v>
      </c>
      <c r="AC83" s="74">
        <f t="shared" si="52"/>
        <v>40</v>
      </c>
      <c r="AD83" s="74">
        <f t="shared" si="52"/>
        <v>40</v>
      </c>
      <c r="AE83" s="74">
        <f t="shared" si="52"/>
        <v>40</v>
      </c>
      <c r="AF83" s="74">
        <f t="shared" si="52"/>
        <v>40</v>
      </c>
      <c r="AG83" s="74">
        <f t="shared" si="52"/>
        <v>40</v>
      </c>
      <c r="AH83" s="74">
        <f t="shared" si="52"/>
        <v>40</v>
      </c>
      <c r="AI83" s="74">
        <f t="shared" si="52"/>
        <v>40</v>
      </c>
      <c r="AJ83" s="74"/>
      <c r="AK83" s="74">
        <f>AK81+AK82</f>
        <v>40</v>
      </c>
      <c r="AL83" s="74">
        <f aca="true" t="shared" si="53" ref="AL83:AV83">AL81+AL82</f>
        <v>40</v>
      </c>
      <c r="AM83" s="74">
        <f t="shared" si="53"/>
        <v>40</v>
      </c>
      <c r="AN83" s="74">
        <f t="shared" si="53"/>
        <v>41</v>
      </c>
      <c r="AO83" s="74">
        <f t="shared" si="53"/>
        <v>41</v>
      </c>
      <c r="AP83" s="74">
        <f t="shared" si="53"/>
        <v>41</v>
      </c>
      <c r="AQ83" s="74">
        <f t="shared" si="53"/>
        <v>40</v>
      </c>
      <c r="AR83" s="74">
        <f t="shared" si="53"/>
        <v>40</v>
      </c>
      <c r="AS83" s="74">
        <f t="shared" si="53"/>
        <v>40</v>
      </c>
      <c r="AT83" s="74">
        <f t="shared" si="53"/>
        <v>41</v>
      </c>
      <c r="AU83" s="74">
        <f t="shared" si="53"/>
        <v>41</v>
      </c>
      <c r="AV83" s="74">
        <f t="shared" si="53"/>
        <v>40</v>
      </c>
      <c r="AW83" s="74"/>
      <c r="AX83" s="74"/>
      <c r="AY83" s="74"/>
      <c r="AZ83" s="74"/>
      <c r="BA83" s="74"/>
      <c r="BB83" s="74"/>
      <c r="BC83" s="74"/>
      <c r="BD83" s="74"/>
      <c r="BE83" s="74"/>
      <c r="BF83" s="58">
        <f>SUM(Y83:AW83)</f>
        <v>924</v>
      </c>
      <c r="BG83" s="58">
        <f>E83+BF83</f>
        <v>1623</v>
      </c>
    </row>
    <row r="85" spans="6:30" ht="8.25">
      <c r="F85" s="76"/>
      <c r="G85" s="76"/>
      <c r="H85" s="76"/>
      <c r="I85" s="76"/>
      <c r="J85" s="76"/>
      <c r="K85" s="76"/>
      <c r="L85" s="76"/>
      <c r="M85" s="76"/>
      <c r="N85" s="76"/>
      <c r="Y85" s="76"/>
      <c r="Z85" s="76"/>
      <c r="AA85" s="76"/>
      <c r="AB85" s="76"/>
      <c r="AC85" s="76"/>
      <c r="AD85" s="76"/>
    </row>
    <row r="87" ht="8.25">
      <c r="D87" s="29" t="s">
        <v>203</v>
      </c>
    </row>
  </sheetData>
  <sheetProtection/>
  <mergeCells count="32">
    <mergeCell ref="A11:A45"/>
    <mergeCell ref="B11:B12"/>
    <mergeCell ref="C11:C12"/>
    <mergeCell ref="A5:A10"/>
    <mergeCell ref="B39:B40"/>
    <mergeCell ref="C39:C40"/>
    <mergeCell ref="B13:B14"/>
    <mergeCell ref="C13:C14"/>
    <mergeCell ref="C71:C72"/>
    <mergeCell ref="B31:B32"/>
    <mergeCell ref="C31:C32"/>
    <mergeCell ref="B37:B38"/>
    <mergeCell ref="B71:B72"/>
    <mergeCell ref="C37:C38"/>
    <mergeCell ref="B3:L3"/>
    <mergeCell ref="B5:B10"/>
    <mergeCell ref="C5:C10"/>
    <mergeCell ref="D5:D10"/>
    <mergeCell ref="E5:E10"/>
    <mergeCell ref="BF5:BF10"/>
    <mergeCell ref="F7:BE7"/>
    <mergeCell ref="F9:BE9"/>
    <mergeCell ref="BG5:BG10"/>
    <mergeCell ref="B15:B16"/>
    <mergeCell ref="C15:C16"/>
    <mergeCell ref="B82:D82"/>
    <mergeCell ref="B83:D83"/>
    <mergeCell ref="B57:B58"/>
    <mergeCell ref="C57:C58"/>
    <mergeCell ref="B19:B20"/>
    <mergeCell ref="C19:C20"/>
    <mergeCell ref="B81:D81"/>
  </mergeCells>
  <printOptions/>
  <pageMargins left="0.1968503937007874" right="0.15748031496062992" top="0.3937007874015748" bottom="0.15748031496062992" header="0.2362204724409449" footer="0.15748031496062992"/>
  <pageSetup horizontalDpi="600" verticalDpi="600" orientation="landscape" paperSize="9" scale="90" r:id="rId1"/>
  <rowBreaks count="1" manualBreakCount="1">
    <brk id="76" max="5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91"/>
  <sheetViews>
    <sheetView view="pageBreakPreview" zoomScale="140" zoomScaleNormal="120" zoomScaleSheetLayoutView="140" zoomScalePageLayoutView="0" workbookViewId="0" topLeftCell="A1">
      <pane xSplit="3" ySplit="18" topLeftCell="D19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B3" sqref="B3:L3"/>
    </sheetView>
  </sheetViews>
  <sheetFormatPr defaultColWidth="9.140625" defaultRowHeight="15"/>
  <cols>
    <col min="1" max="1" width="2.421875" style="29" customWidth="1"/>
    <col min="2" max="2" width="7.421875" style="29" customWidth="1"/>
    <col min="3" max="3" width="14.421875" style="75" customWidth="1"/>
    <col min="4" max="4" width="6.140625" style="29" customWidth="1"/>
    <col min="5" max="5" width="3.28125" style="29" customWidth="1"/>
    <col min="6" max="7" width="2.28125" style="29" customWidth="1"/>
    <col min="8" max="8" width="2.140625" style="29" customWidth="1"/>
    <col min="9" max="18" width="2.140625" style="29" bestFit="1" customWidth="1"/>
    <col min="19" max="20" width="2.28125" style="29" bestFit="1" customWidth="1"/>
    <col min="21" max="22" width="2.421875" style="29" customWidth="1"/>
    <col min="23" max="23" width="2.28125" style="29" customWidth="1"/>
    <col min="24" max="25" width="2.00390625" style="29" customWidth="1"/>
    <col min="26" max="26" width="3.28125" style="29" customWidth="1"/>
    <col min="27" max="27" width="2.28125" style="29" bestFit="1" customWidth="1"/>
    <col min="28" max="36" width="2.140625" style="29" bestFit="1" customWidth="1"/>
    <col min="37" max="37" width="2.28125" style="29" customWidth="1"/>
    <col min="38" max="39" width="2.140625" style="29" bestFit="1" customWidth="1"/>
    <col min="40" max="42" width="2.28125" style="29" bestFit="1" customWidth="1"/>
    <col min="43" max="43" width="2.00390625" style="29" customWidth="1"/>
    <col min="44" max="44" width="2.140625" style="29" customWidth="1"/>
    <col min="45" max="45" width="2.28125" style="29" bestFit="1" customWidth="1"/>
    <col min="46" max="46" width="2.140625" style="29" customWidth="1"/>
    <col min="47" max="47" width="2.00390625" style="29" customWidth="1"/>
    <col min="48" max="48" width="2.28125" style="29" bestFit="1" customWidth="1"/>
    <col min="49" max="50" width="2.57421875" style="29" customWidth="1"/>
    <col min="51" max="58" width="2.140625" style="29" customWidth="1"/>
    <col min="59" max="60" width="3.28125" style="29" customWidth="1"/>
    <col min="61" max="16384" width="9.140625" style="29" customWidth="1"/>
  </cols>
  <sheetData>
    <row r="1" spans="2:12" ht="9.75">
      <c r="B1" s="30" t="s">
        <v>47</v>
      </c>
      <c r="C1" s="31"/>
      <c r="D1" s="30"/>
      <c r="E1" s="30"/>
      <c r="F1" s="30"/>
      <c r="G1" s="30"/>
      <c r="H1" s="30"/>
      <c r="I1" s="30"/>
      <c r="J1" s="30"/>
      <c r="K1" s="30"/>
      <c r="L1" s="30"/>
    </row>
    <row r="2" spans="2:12" ht="9.75">
      <c r="B2" s="30" t="s">
        <v>48</v>
      </c>
      <c r="C2" s="31"/>
      <c r="D2" s="30"/>
      <c r="E2" s="30"/>
      <c r="F2" s="30"/>
      <c r="G2" s="30"/>
      <c r="H2" s="30"/>
      <c r="I2" s="30"/>
      <c r="J2" s="30"/>
      <c r="K2" s="30"/>
      <c r="L2" s="30"/>
    </row>
    <row r="3" spans="2:12" ht="9.75">
      <c r="B3" s="160" t="s">
        <v>148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2:3" ht="9.75">
      <c r="B4" s="32"/>
      <c r="C4" s="33"/>
    </row>
    <row r="5" spans="1:60" ht="18.75" customHeight="1">
      <c r="A5" s="181" t="s">
        <v>20</v>
      </c>
      <c r="B5" s="161" t="s">
        <v>0</v>
      </c>
      <c r="C5" s="163" t="s">
        <v>16</v>
      </c>
      <c r="D5" s="140" t="s">
        <v>17</v>
      </c>
      <c r="E5" s="140" t="s">
        <v>95</v>
      </c>
      <c r="F5" s="34"/>
      <c r="G5" s="35" t="s">
        <v>21</v>
      </c>
      <c r="H5" s="36"/>
      <c r="I5" s="36"/>
      <c r="J5" s="37"/>
      <c r="K5" s="35" t="s">
        <v>22</v>
      </c>
      <c r="L5" s="36"/>
      <c r="M5" s="36"/>
      <c r="N5" s="37"/>
      <c r="O5" s="34"/>
      <c r="P5" s="35" t="s">
        <v>23</v>
      </c>
      <c r="Q5" s="36"/>
      <c r="R5" s="37"/>
      <c r="S5" s="34"/>
      <c r="T5" s="35" t="s">
        <v>24</v>
      </c>
      <c r="U5" s="36"/>
      <c r="V5" s="36"/>
      <c r="W5" s="37"/>
      <c r="X5" s="34"/>
      <c r="Y5" s="38" t="s">
        <v>25</v>
      </c>
      <c r="Z5" s="39"/>
      <c r="AA5" s="39"/>
      <c r="AB5" s="40"/>
      <c r="AC5" s="34"/>
      <c r="AD5" s="35" t="s">
        <v>26</v>
      </c>
      <c r="AE5" s="36"/>
      <c r="AF5" s="37"/>
      <c r="AG5" s="34"/>
      <c r="AH5" s="35" t="s">
        <v>27</v>
      </c>
      <c r="AI5" s="36"/>
      <c r="AJ5" s="37"/>
      <c r="AK5" s="34"/>
      <c r="AL5" s="35" t="s">
        <v>28</v>
      </c>
      <c r="AM5" s="36"/>
      <c r="AN5" s="37"/>
      <c r="AO5" s="34"/>
      <c r="AP5" s="35" t="s">
        <v>29</v>
      </c>
      <c r="AQ5" s="36"/>
      <c r="AR5" s="36"/>
      <c r="AS5" s="37"/>
      <c r="AT5" s="34"/>
      <c r="AU5" s="35" t="s">
        <v>30</v>
      </c>
      <c r="AV5" s="36"/>
      <c r="AW5" s="37"/>
      <c r="AX5" s="34"/>
      <c r="AY5" s="35" t="s">
        <v>31</v>
      </c>
      <c r="AZ5" s="36"/>
      <c r="BA5" s="36"/>
      <c r="BB5" s="37"/>
      <c r="BC5" s="34"/>
      <c r="BD5" s="35" t="s">
        <v>32</v>
      </c>
      <c r="BE5" s="36"/>
      <c r="BF5" s="37"/>
      <c r="BG5" s="140" t="s">
        <v>95</v>
      </c>
      <c r="BH5" s="140" t="s">
        <v>96</v>
      </c>
    </row>
    <row r="6" spans="1:60" ht="35.25" customHeight="1">
      <c r="A6" s="181"/>
      <c r="B6" s="162"/>
      <c r="C6" s="164"/>
      <c r="D6" s="141"/>
      <c r="E6" s="141"/>
      <c r="F6" s="34" t="s">
        <v>58</v>
      </c>
      <c r="G6" s="34" t="s">
        <v>59</v>
      </c>
      <c r="H6" s="34" t="s">
        <v>33</v>
      </c>
      <c r="I6" s="34" t="s">
        <v>34</v>
      </c>
      <c r="J6" s="34" t="s">
        <v>129</v>
      </c>
      <c r="K6" s="41" t="s">
        <v>56</v>
      </c>
      <c r="L6" s="41" t="s">
        <v>57</v>
      </c>
      <c r="M6" s="41" t="s">
        <v>36</v>
      </c>
      <c r="N6" s="42" t="s">
        <v>130</v>
      </c>
      <c r="O6" s="34" t="s">
        <v>97</v>
      </c>
      <c r="P6" s="41" t="s">
        <v>98</v>
      </c>
      <c r="Q6" s="41" t="s">
        <v>99</v>
      </c>
      <c r="R6" s="41" t="s">
        <v>100</v>
      </c>
      <c r="S6" s="43" t="s">
        <v>58</v>
      </c>
      <c r="T6" s="41" t="s">
        <v>59</v>
      </c>
      <c r="U6" s="41" t="s">
        <v>33</v>
      </c>
      <c r="V6" s="41"/>
      <c r="W6" s="41" t="s">
        <v>34</v>
      </c>
      <c r="X6" s="34" t="s">
        <v>131</v>
      </c>
      <c r="Y6" s="43" t="s">
        <v>49</v>
      </c>
      <c r="Z6" s="41" t="s">
        <v>50</v>
      </c>
      <c r="AA6" s="41" t="s">
        <v>51</v>
      </c>
      <c r="AB6" s="43" t="s">
        <v>132</v>
      </c>
      <c r="AC6" s="43" t="s">
        <v>52</v>
      </c>
      <c r="AD6" s="41" t="s">
        <v>53</v>
      </c>
      <c r="AE6" s="41" t="s">
        <v>43</v>
      </c>
      <c r="AF6" s="41" t="s">
        <v>133</v>
      </c>
      <c r="AG6" s="43" t="s">
        <v>52</v>
      </c>
      <c r="AH6" s="41" t="s">
        <v>134</v>
      </c>
      <c r="AI6" s="41" t="s">
        <v>43</v>
      </c>
      <c r="AJ6" s="41" t="s">
        <v>35</v>
      </c>
      <c r="AK6" s="43" t="s">
        <v>127</v>
      </c>
      <c r="AL6" s="41" t="s">
        <v>56</v>
      </c>
      <c r="AM6" s="41" t="s">
        <v>57</v>
      </c>
      <c r="AN6" s="41" t="s">
        <v>36</v>
      </c>
      <c r="AO6" s="43" t="s">
        <v>128</v>
      </c>
      <c r="AP6" s="41" t="s">
        <v>135</v>
      </c>
      <c r="AQ6" s="41" t="s">
        <v>54</v>
      </c>
      <c r="AR6" s="41" t="s">
        <v>42</v>
      </c>
      <c r="AS6" s="41" t="s">
        <v>55</v>
      </c>
      <c r="AT6" s="43" t="s">
        <v>58</v>
      </c>
      <c r="AU6" s="41" t="s">
        <v>59</v>
      </c>
      <c r="AV6" s="41" t="s">
        <v>33</v>
      </c>
      <c r="AW6" s="41" t="s">
        <v>34</v>
      </c>
      <c r="AX6" s="43" t="s">
        <v>129</v>
      </c>
      <c r="AY6" s="41" t="s">
        <v>56</v>
      </c>
      <c r="AZ6" s="41" t="s">
        <v>57</v>
      </c>
      <c r="BA6" s="41" t="s">
        <v>36</v>
      </c>
      <c r="BB6" s="34" t="s">
        <v>130</v>
      </c>
      <c r="BC6" s="45" t="s">
        <v>97</v>
      </c>
      <c r="BD6" s="41" t="s">
        <v>98</v>
      </c>
      <c r="BE6" s="41" t="s">
        <v>99</v>
      </c>
      <c r="BF6" s="41" t="s">
        <v>136</v>
      </c>
      <c r="BG6" s="141"/>
      <c r="BH6" s="141"/>
    </row>
    <row r="7" spans="1:60" ht="15" customHeight="1">
      <c r="A7" s="181"/>
      <c r="B7" s="162"/>
      <c r="C7" s="164"/>
      <c r="D7" s="141"/>
      <c r="E7" s="141"/>
      <c r="F7" s="165" t="s">
        <v>18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7"/>
      <c r="BG7" s="141"/>
      <c r="BH7" s="141"/>
    </row>
    <row r="8" spans="1:60" ht="12" customHeight="1">
      <c r="A8" s="181"/>
      <c r="B8" s="162"/>
      <c r="C8" s="164"/>
      <c r="D8" s="141"/>
      <c r="E8" s="141"/>
      <c r="F8" s="41">
        <v>35</v>
      </c>
      <c r="G8" s="41">
        <v>36</v>
      </c>
      <c r="H8" s="41">
        <v>37</v>
      </c>
      <c r="I8" s="41">
        <v>38</v>
      </c>
      <c r="J8" s="41">
        <v>39</v>
      </c>
      <c r="K8" s="41">
        <v>40</v>
      </c>
      <c r="L8" s="41">
        <v>41</v>
      </c>
      <c r="M8" s="41">
        <v>42</v>
      </c>
      <c r="N8" s="46">
        <v>43</v>
      </c>
      <c r="O8" s="46">
        <v>44</v>
      </c>
      <c r="P8" s="46">
        <v>45</v>
      </c>
      <c r="Q8" s="46">
        <v>46</v>
      </c>
      <c r="R8" s="46">
        <v>47</v>
      </c>
      <c r="S8" s="46">
        <v>48</v>
      </c>
      <c r="T8" s="46">
        <v>49</v>
      </c>
      <c r="U8" s="46">
        <v>50</v>
      </c>
      <c r="V8" s="46"/>
      <c r="W8" s="46">
        <v>51</v>
      </c>
      <c r="X8" s="41">
        <v>52</v>
      </c>
      <c r="Y8" s="47">
        <v>1</v>
      </c>
      <c r="Z8" s="47">
        <v>2</v>
      </c>
      <c r="AA8" s="47">
        <v>3</v>
      </c>
      <c r="AB8" s="47">
        <v>4</v>
      </c>
      <c r="AC8" s="48">
        <v>5</v>
      </c>
      <c r="AD8" s="47">
        <v>6</v>
      </c>
      <c r="AE8" s="47">
        <v>7</v>
      </c>
      <c r="AF8" s="47">
        <v>8</v>
      </c>
      <c r="AG8" s="48">
        <v>9</v>
      </c>
      <c r="AH8" s="41">
        <v>10</v>
      </c>
      <c r="AI8" s="41">
        <v>11</v>
      </c>
      <c r="AJ8" s="41">
        <v>12</v>
      </c>
      <c r="AK8" s="41">
        <v>13</v>
      </c>
      <c r="AL8" s="41">
        <v>14</v>
      </c>
      <c r="AM8" s="41">
        <v>15</v>
      </c>
      <c r="AN8" s="41">
        <v>16</v>
      </c>
      <c r="AO8" s="41">
        <v>17</v>
      </c>
      <c r="AP8" s="46">
        <v>18</v>
      </c>
      <c r="AQ8" s="41">
        <v>19</v>
      </c>
      <c r="AR8" s="41">
        <v>20</v>
      </c>
      <c r="AS8" s="41">
        <v>21</v>
      </c>
      <c r="AT8" s="41">
        <v>22</v>
      </c>
      <c r="AU8" s="49">
        <v>23</v>
      </c>
      <c r="AV8" s="41">
        <v>24</v>
      </c>
      <c r="AW8" s="41">
        <v>25</v>
      </c>
      <c r="AX8" s="46">
        <v>26</v>
      </c>
      <c r="AY8" s="41">
        <v>27</v>
      </c>
      <c r="AZ8" s="41">
        <v>28</v>
      </c>
      <c r="BA8" s="41">
        <v>29</v>
      </c>
      <c r="BB8" s="41">
        <v>30</v>
      </c>
      <c r="BC8" s="41">
        <v>31</v>
      </c>
      <c r="BD8" s="41">
        <v>32</v>
      </c>
      <c r="BE8" s="41">
        <v>33</v>
      </c>
      <c r="BF8" s="41">
        <v>34</v>
      </c>
      <c r="BG8" s="141"/>
      <c r="BH8" s="141"/>
    </row>
    <row r="9" spans="1:60" ht="15" customHeight="1">
      <c r="A9" s="181"/>
      <c r="B9" s="162"/>
      <c r="C9" s="164"/>
      <c r="D9" s="141"/>
      <c r="E9" s="141"/>
      <c r="F9" s="165" t="s">
        <v>37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7"/>
      <c r="BG9" s="141"/>
      <c r="BH9" s="141"/>
    </row>
    <row r="10" spans="1:60" ht="16.5" customHeight="1">
      <c r="A10" s="181"/>
      <c r="B10" s="162"/>
      <c r="C10" s="164"/>
      <c r="D10" s="141"/>
      <c r="E10" s="142"/>
      <c r="F10" s="41">
        <v>1</v>
      </c>
      <c r="G10" s="41">
        <v>2</v>
      </c>
      <c r="H10" s="41">
        <v>3</v>
      </c>
      <c r="I10" s="41">
        <v>4</v>
      </c>
      <c r="J10" s="44">
        <v>5</v>
      </c>
      <c r="K10" s="41">
        <v>6</v>
      </c>
      <c r="L10" s="41">
        <v>7</v>
      </c>
      <c r="M10" s="41">
        <v>8</v>
      </c>
      <c r="N10" s="44">
        <v>9</v>
      </c>
      <c r="O10" s="41">
        <v>10</v>
      </c>
      <c r="P10" s="41">
        <v>11</v>
      </c>
      <c r="Q10" s="41">
        <v>12</v>
      </c>
      <c r="R10" s="41">
        <v>13</v>
      </c>
      <c r="S10" s="41">
        <v>14</v>
      </c>
      <c r="T10" s="41">
        <v>15</v>
      </c>
      <c r="U10" s="41">
        <v>16</v>
      </c>
      <c r="V10" s="41"/>
      <c r="W10" s="41">
        <v>17</v>
      </c>
      <c r="X10" s="46">
        <v>18</v>
      </c>
      <c r="Y10" s="41">
        <v>19</v>
      </c>
      <c r="Z10" s="41">
        <v>20</v>
      </c>
      <c r="AA10" s="41">
        <v>21</v>
      </c>
      <c r="AB10" s="41">
        <v>22</v>
      </c>
      <c r="AC10" s="49">
        <v>23</v>
      </c>
      <c r="AD10" s="41">
        <v>24</v>
      </c>
      <c r="AE10" s="41">
        <v>25</v>
      </c>
      <c r="AF10" s="46">
        <v>26</v>
      </c>
      <c r="AG10" s="41">
        <v>27</v>
      </c>
      <c r="AH10" s="41">
        <v>28</v>
      </c>
      <c r="AI10" s="41">
        <v>29</v>
      </c>
      <c r="AJ10" s="41">
        <v>30</v>
      </c>
      <c r="AK10" s="41">
        <v>31</v>
      </c>
      <c r="AL10" s="41">
        <v>32</v>
      </c>
      <c r="AM10" s="41">
        <v>33</v>
      </c>
      <c r="AN10" s="41">
        <v>34</v>
      </c>
      <c r="AO10" s="41">
        <v>35</v>
      </c>
      <c r="AP10" s="41">
        <v>36</v>
      </c>
      <c r="AQ10" s="41">
        <v>37</v>
      </c>
      <c r="AR10" s="41">
        <v>38</v>
      </c>
      <c r="AS10" s="41">
        <v>39</v>
      </c>
      <c r="AT10" s="41">
        <v>40</v>
      </c>
      <c r="AU10" s="41">
        <v>41</v>
      </c>
      <c r="AV10" s="41">
        <v>42</v>
      </c>
      <c r="AW10" s="50">
        <v>43</v>
      </c>
      <c r="AX10" s="46">
        <v>44</v>
      </c>
      <c r="AY10" s="46">
        <v>45</v>
      </c>
      <c r="AZ10" s="46">
        <v>46</v>
      </c>
      <c r="BA10" s="46">
        <v>47</v>
      </c>
      <c r="BB10" s="46">
        <v>48</v>
      </c>
      <c r="BC10" s="46">
        <v>49</v>
      </c>
      <c r="BD10" s="46">
        <v>50</v>
      </c>
      <c r="BE10" s="46">
        <v>51</v>
      </c>
      <c r="BF10" s="41">
        <v>52</v>
      </c>
      <c r="BG10" s="142"/>
      <c r="BH10" s="142"/>
    </row>
    <row r="11" spans="1:60" ht="9" customHeight="1" hidden="1">
      <c r="A11" s="178" t="s">
        <v>46</v>
      </c>
      <c r="B11" s="153"/>
      <c r="C11" s="145"/>
      <c r="D11" s="51" t="s">
        <v>19</v>
      </c>
      <c r="E11" s="52">
        <f>SUM(F11:U11)</f>
        <v>256</v>
      </c>
      <c r="F11" s="52">
        <f aca="true" t="shared" si="0" ref="F11:U12">F85</f>
        <v>16</v>
      </c>
      <c r="G11" s="52">
        <f t="shared" si="0"/>
        <v>16</v>
      </c>
      <c r="H11" s="52">
        <f t="shared" si="0"/>
        <v>16</v>
      </c>
      <c r="I11" s="52">
        <f t="shared" si="0"/>
        <v>16</v>
      </c>
      <c r="J11" s="52">
        <f t="shared" si="0"/>
        <v>16</v>
      </c>
      <c r="K11" s="52">
        <f t="shared" si="0"/>
        <v>16</v>
      </c>
      <c r="L11" s="52">
        <f t="shared" si="0"/>
        <v>16</v>
      </c>
      <c r="M11" s="52">
        <f t="shared" si="0"/>
        <v>16</v>
      </c>
      <c r="N11" s="52">
        <f t="shared" si="0"/>
        <v>16</v>
      </c>
      <c r="O11" s="52">
        <f t="shared" si="0"/>
        <v>16</v>
      </c>
      <c r="P11" s="52">
        <f t="shared" si="0"/>
        <v>16</v>
      </c>
      <c r="Q11" s="52">
        <f t="shared" si="0"/>
        <v>16</v>
      </c>
      <c r="R11" s="52">
        <f t="shared" si="0"/>
        <v>16</v>
      </c>
      <c r="S11" s="52">
        <f t="shared" si="0"/>
        <v>16</v>
      </c>
      <c r="T11" s="52">
        <f t="shared" si="0"/>
        <v>16</v>
      </c>
      <c r="U11" s="52">
        <f t="shared" si="0"/>
        <v>16</v>
      </c>
      <c r="V11" s="52">
        <f>V85</f>
        <v>8</v>
      </c>
      <c r="W11" s="53" t="s">
        <v>169</v>
      </c>
      <c r="X11" s="54" t="s">
        <v>171</v>
      </c>
      <c r="Y11" s="54" t="s">
        <v>171</v>
      </c>
      <c r="Z11" s="52">
        <f aca="true" t="shared" si="1" ref="Z11:AV12">Z85</f>
        <v>16</v>
      </c>
      <c r="AA11" s="52">
        <f t="shared" si="1"/>
        <v>16</v>
      </c>
      <c r="AB11" s="52">
        <f t="shared" si="1"/>
        <v>16</v>
      </c>
      <c r="AC11" s="52">
        <f t="shared" si="1"/>
        <v>16</v>
      </c>
      <c r="AD11" s="52">
        <f t="shared" si="1"/>
        <v>16</v>
      </c>
      <c r="AE11" s="52">
        <f t="shared" si="1"/>
        <v>16</v>
      </c>
      <c r="AF11" s="52">
        <f t="shared" si="1"/>
        <v>16</v>
      </c>
      <c r="AG11" s="52">
        <f t="shared" si="1"/>
        <v>16</v>
      </c>
      <c r="AH11" s="52">
        <f t="shared" si="1"/>
        <v>16</v>
      </c>
      <c r="AI11" s="52">
        <f t="shared" si="1"/>
        <v>16</v>
      </c>
      <c r="AJ11" s="52">
        <f t="shared" si="1"/>
        <v>16</v>
      </c>
      <c r="AK11" s="52">
        <f t="shared" si="1"/>
        <v>16</v>
      </c>
      <c r="AL11" s="52">
        <f t="shared" si="1"/>
        <v>16</v>
      </c>
      <c r="AM11" s="52">
        <f t="shared" si="1"/>
        <v>16</v>
      </c>
      <c r="AN11" s="52">
        <f t="shared" si="1"/>
        <v>16</v>
      </c>
      <c r="AO11" s="52">
        <f t="shared" si="1"/>
        <v>16</v>
      </c>
      <c r="AP11" s="52">
        <f t="shared" si="1"/>
        <v>16</v>
      </c>
      <c r="AQ11" s="52">
        <f t="shared" si="1"/>
        <v>16</v>
      </c>
      <c r="AR11" s="52">
        <f t="shared" si="1"/>
        <v>16</v>
      </c>
      <c r="AS11" s="52">
        <f t="shared" si="1"/>
        <v>16</v>
      </c>
      <c r="AT11" s="52">
        <f t="shared" si="1"/>
        <v>16</v>
      </c>
      <c r="AU11" s="52">
        <f t="shared" si="1"/>
        <v>16</v>
      </c>
      <c r="AV11" s="52">
        <f t="shared" si="1"/>
        <v>16</v>
      </c>
      <c r="AW11" s="53" t="s">
        <v>169</v>
      </c>
      <c r="AX11" s="54" t="s">
        <v>171</v>
      </c>
      <c r="AY11" s="54" t="s">
        <v>171</v>
      </c>
      <c r="AZ11" s="54" t="s">
        <v>171</v>
      </c>
      <c r="BA11" s="54" t="s">
        <v>171</v>
      </c>
      <c r="BB11" s="54" t="s">
        <v>171</v>
      </c>
      <c r="BC11" s="54" t="s">
        <v>171</v>
      </c>
      <c r="BD11" s="54" t="s">
        <v>171</v>
      </c>
      <c r="BE11" s="54" t="s">
        <v>171</v>
      </c>
      <c r="BF11" s="54" t="s">
        <v>171</v>
      </c>
      <c r="BG11" s="52">
        <f aca="true" t="shared" si="2" ref="BG11:BG32">SUM(Z11:AW11)</f>
        <v>368</v>
      </c>
      <c r="BH11" s="52">
        <f aca="true" t="shared" si="3" ref="BH11:BH32">E11+BG11</f>
        <v>624</v>
      </c>
    </row>
    <row r="12" spans="1:60" ht="12" customHeight="1" hidden="1">
      <c r="A12" s="179"/>
      <c r="B12" s="154"/>
      <c r="C12" s="146"/>
      <c r="D12" s="51" t="s">
        <v>38</v>
      </c>
      <c r="E12" s="52">
        <f>SUM(F12:T12)</f>
        <v>224</v>
      </c>
      <c r="F12" s="52">
        <f t="shared" si="0"/>
        <v>15</v>
      </c>
      <c r="G12" s="52">
        <f t="shared" si="0"/>
        <v>15</v>
      </c>
      <c r="H12" s="52">
        <f t="shared" si="0"/>
        <v>15</v>
      </c>
      <c r="I12" s="52">
        <f t="shared" si="0"/>
        <v>15</v>
      </c>
      <c r="J12" s="52">
        <f t="shared" si="0"/>
        <v>17</v>
      </c>
      <c r="K12" s="52">
        <f t="shared" si="0"/>
        <v>18</v>
      </c>
      <c r="L12" s="52">
        <f t="shared" si="0"/>
        <v>16</v>
      </c>
      <c r="M12" s="52">
        <f t="shared" si="0"/>
        <v>18</v>
      </c>
      <c r="N12" s="52">
        <f t="shared" si="0"/>
        <v>17</v>
      </c>
      <c r="O12" s="52">
        <f t="shared" si="0"/>
        <v>18</v>
      </c>
      <c r="P12" s="52">
        <f t="shared" si="0"/>
        <v>13</v>
      </c>
      <c r="Q12" s="52">
        <f t="shared" si="0"/>
        <v>12</v>
      </c>
      <c r="R12" s="52">
        <f t="shared" si="0"/>
        <v>11</v>
      </c>
      <c r="S12" s="52">
        <f t="shared" si="0"/>
        <v>12</v>
      </c>
      <c r="T12" s="52">
        <f t="shared" si="0"/>
        <v>12</v>
      </c>
      <c r="U12" s="52">
        <f t="shared" si="0"/>
        <v>9</v>
      </c>
      <c r="V12" s="52">
        <f>V86</f>
        <v>5</v>
      </c>
      <c r="W12" s="53" t="s">
        <v>169</v>
      </c>
      <c r="X12" s="54" t="s">
        <v>171</v>
      </c>
      <c r="Y12" s="54" t="s">
        <v>171</v>
      </c>
      <c r="Z12" s="52">
        <f t="shared" si="1"/>
        <v>11</v>
      </c>
      <c r="AA12" s="52">
        <f t="shared" si="1"/>
        <v>11</v>
      </c>
      <c r="AB12" s="52">
        <f t="shared" si="1"/>
        <v>11</v>
      </c>
      <c r="AC12" s="52">
        <f t="shared" si="1"/>
        <v>11</v>
      </c>
      <c r="AD12" s="52">
        <f t="shared" si="1"/>
        <v>11</v>
      </c>
      <c r="AE12" s="52">
        <f t="shared" si="1"/>
        <v>11</v>
      </c>
      <c r="AF12" s="52">
        <f t="shared" si="1"/>
        <v>11</v>
      </c>
      <c r="AG12" s="52">
        <f t="shared" si="1"/>
        <v>11</v>
      </c>
      <c r="AH12" s="52">
        <f t="shared" si="1"/>
        <v>11</v>
      </c>
      <c r="AI12" s="52">
        <f t="shared" si="1"/>
        <v>11</v>
      </c>
      <c r="AJ12" s="52">
        <f t="shared" si="1"/>
        <v>11</v>
      </c>
      <c r="AK12" s="52">
        <f t="shared" si="1"/>
        <v>11</v>
      </c>
      <c r="AL12" s="52">
        <f t="shared" si="1"/>
        <v>11</v>
      </c>
      <c r="AM12" s="52">
        <f t="shared" si="1"/>
        <v>11</v>
      </c>
      <c r="AN12" s="52">
        <f t="shared" si="1"/>
        <v>11</v>
      </c>
      <c r="AO12" s="52">
        <f t="shared" si="1"/>
        <v>11</v>
      </c>
      <c r="AP12" s="52">
        <f t="shared" si="1"/>
        <v>11</v>
      </c>
      <c r="AQ12" s="52">
        <f t="shared" si="1"/>
        <v>10</v>
      </c>
      <c r="AR12" s="52">
        <f t="shared" si="1"/>
        <v>10</v>
      </c>
      <c r="AS12" s="52">
        <f t="shared" si="1"/>
        <v>10</v>
      </c>
      <c r="AT12" s="52">
        <f t="shared" si="1"/>
        <v>10</v>
      </c>
      <c r="AU12" s="52">
        <f t="shared" si="1"/>
        <v>10</v>
      </c>
      <c r="AV12" s="52">
        <f t="shared" si="1"/>
        <v>10</v>
      </c>
      <c r="AW12" s="53" t="s">
        <v>169</v>
      </c>
      <c r="AX12" s="54" t="s">
        <v>171</v>
      </c>
      <c r="AY12" s="54" t="s">
        <v>171</v>
      </c>
      <c r="AZ12" s="54" t="s">
        <v>171</v>
      </c>
      <c r="BA12" s="54" t="s">
        <v>171</v>
      </c>
      <c r="BB12" s="54" t="s">
        <v>171</v>
      </c>
      <c r="BC12" s="54" t="s">
        <v>171</v>
      </c>
      <c r="BD12" s="54" t="s">
        <v>171</v>
      </c>
      <c r="BE12" s="54" t="s">
        <v>171</v>
      </c>
      <c r="BF12" s="54" t="s">
        <v>171</v>
      </c>
      <c r="BG12" s="52">
        <f t="shared" si="2"/>
        <v>247</v>
      </c>
      <c r="BH12" s="52">
        <f t="shared" si="3"/>
        <v>471</v>
      </c>
    </row>
    <row r="13" spans="1:60" ht="12" customHeight="1" hidden="1">
      <c r="A13" s="179"/>
      <c r="B13" s="153"/>
      <c r="C13" s="145"/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2"/>
      <c r="U13" s="52"/>
      <c r="V13" s="52"/>
      <c r="W13" s="53" t="s">
        <v>169</v>
      </c>
      <c r="X13" s="54" t="s">
        <v>171</v>
      </c>
      <c r="Y13" s="54" t="s">
        <v>171</v>
      </c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3" t="s">
        <v>169</v>
      </c>
      <c r="AX13" s="54" t="s">
        <v>171</v>
      </c>
      <c r="AY13" s="54" t="s">
        <v>171</v>
      </c>
      <c r="AZ13" s="54" t="s">
        <v>171</v>
      </c>
      <c r="BA13" s="54" t="s">
        <v>171</v>
      </c>
      <c r="BB13" s="54" t="s">
        <v>171</v>
      </c>
      <c r="BC13" s="54" t="s">
        <v>171</v>
      </c>
      <c r="BD13" s="54" t="s">
        <v>171</v>
      </c>
      <c r="BE13" s="54" t="s">
        <v>171</v>
      </c>
      <c r="BF13" s="54" t="s">
        <v>171</v>
      </c>
      <c r="BG13" s="58">
        <f t="shared" si="2"/>
        <v>0</v>
      </c>
      <c r="BH13" s="58">
        <f t="shared" si="3"/>
        <v>0</v>
      </c>
    </row>
    <row r="14" spans="1:60" ht="12" customHeight="1" hidden="1">
      <c r="A14" s="179"/>
      <c r="B14" s="154"/>
      <c r="C14" s="146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2"/>
      <c r="U14" s="52"/>
      <c r="V14" s="52"/>
      <c r="W14" s="53" t="s">
        <v>169</v>
      </c>
      <c r="X14" s="54" t="s">
        <v>171</v>
      </c>
      <c r="Y14" s="54" t="s">
        <v>171</v>
      </c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3" t="s">
        <v>169</v>
      </c>
      <c r="AX14" s="54" t="s">
        <v>171</v>
      </c>
      <c r="AY14" s="54" t="s">
        <v>171</v>
      </c>
      <c r="AZ14" s="54" t="s">
        <v>171</v>
      </c>
      <c r="BA14" s="54" t="s">
        <v>171</v>
      </c>
      <c r="BB14" s="54" t="s">
        <v>171</v>
      </c>
      <c r="BC14" s="54" t="s">
        <v>171</v>
      </c>
      <c r="BD14" s="54" t="s">
        <v>171</v>
      </c>
      <c r="BE14" s="54" t="s">
        <v>171</v>
      </c>
      <c r="BF14" s="54" t="s">
        <v>171</v>
      </c>
      <c r="BG14" s="58">
        <f t="shared" si="2"/>
        <v>0</v>
      </c>
      <c r="BH14" s="58">
        <f t="shared" si="3"/>
        <v>0</v>
      </c>
    </row>
    <row r="15" spans="1:60" ht="12" customHeight="1" hidden="1">
      <c r="A15" s="179"/>
      <c r="B15" s="143"/>
      <c r="C15" s="145"/>
      <c r="D15" s="57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2"/>
      <c r="U15" s="52"/>
      <c r="V15" s="52"/>
      <c r="W15" s="53" t="s">
        <v>169</v>
      </c>
      <c r="X15" s="54" t="s">
        <v>171</v>
      </c>
      <c r="Y15" s="54" t="s">
        <v>171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3" t="s">
        <v>169</v>
      </c>
      <c r="AX15" s="54" t="s">
        <v>171</v>
      </c>
      <c r="AY15" s="54" t="s">
        <v>171</v>
      </c>
      <c r="AZ15" s="54" t="s">
        <v>171</v>
      </c>
      <c r="BA15" s="54" t="s">
        <v>171</v>
      </c>
      <c r="BB15" s="54" t="s">
        <v>171</v>
      </c>
      <c r="BC15" s="54" t="s">
        <v>171</v>
      </c>
      <c r="BD15" s="54" t="s">
        <v>171</v>
      </c>
      <c r="BE15" s="54" t="s">
        <v>171</v>
      </c>
      <c r="BF15" s="54" t="s">
        <v>171</v>
      </c>
      <c r="BG15" s="58">
        <f t="shared" si="2"/>
        <v>0</v>
      </c>
      <c r="BH15" s="58">
        <f t="shared" si="3"/>
        <v>0</v>
      </c>
    </row>
    <row r="16" spans="1:60" ht="10.5" customHeight="1" hidden="1">
      <c r="A16" s="179"/>
      <c r="B16" s="144"/>
      <c r="C16" s="146"/>
      <c r="D16" s="57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52"/>
      <c r="V16" s="52"/>
      <c r="W16" s="53" t="s">
        <v>169</v>
      </c>
      <c r="X16" s="54" t="s">
        <v>171</v>
      </c>
      <c r="Y16" s="54" t="s">
        <v>171</v>
      </c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3" t="s">
        <v>169</v>
      </c>
      <c r="AX16" s="54" t="s">
        <v>171</v>
      </c>
      <c r="AY16" s="54" t="s">
        <v>171</v>
      </c>
      <c r="AZ16" s="54" t="s">
        <v>171</v>
      </c>
      <c r="BA16" s="54" t="s">
        <v>171</v>
      </c>
      <c r="BB16" s="54" t="s">
        <v>171</v>
      </c>
      <c r="BC16" s="54" t="s">
        <v>171</v>
      </c>
      <c r="BD16" s="54" t="s">
        <v>171</v>
      </c>
      <c r="BE16" s="54" t="s">
        <v>171</v>
      </c>
      <c r="BF16" s="54" t="s">
        <v>171</v>
      </c>
      <c r="BG16" s="58">
        <f t="shared" si="2"/>
        <v>0</v>
      </c>
      <c r="BH16" s="58">
        <f t="shared" si="3"/>
        <v>0</v>
      </c>
    </row>
    <row r="17" spans="1:60" ht="12" customHeight="1" hidden="1">
      <c r="A17" s="179"/>
      <c r="B17" s="60"/>
      <c r="C17" s="60"/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3"/>
      <c r="V17" s="63"/>
      <c r="W17" s="53" t="s">
        <v>169</v>
      </c>
      <c r="X17" s="54" t="s">
        <v>171</v>
      </c>
      <c r="Y17" s="54" t="s">
        <v>171</v>
      </c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3"/>
      <c r="AP17" s="62"/>
      <c r="AQ17" s="62"/>
      <c r="AR17" s="62"/>
      <c r="AS17" s="62"/>
      <c r="AT17" s="62"/>
      <c r="AU17" s="62"/>
      <c r="AV17" s="62"/>
      <c r="AW17" s="53" t="s">
        <v>169</v>
      </c>
      <c r="AX17" s="54" t="s">
        <v>171</v>
      </c>
      <c r="AY17" s="54" t="s">
        <v>171</v>
      </c>
      <c r="AZ17" s="54" t="s">
        <v>171</v>
      </c>
      <c r="BA17" s="54" t="s">
        <v>171</v>
      </c>
      <c r="BB17" s="54" t="s">
        <v>171</v>
      </c>
      <c r="BC17" s="54" t="s">
        <v>171</v>
      </c>
      <c r="BD17" s="54" t="s">
        <v>171</v>
      </c>
      <c r="BE17" s="54" t="s">
        <v>171</v>
      </c>
      <c r="BF17" s="54" t="s">
        <v>171</v>
      </c>
      <c r="BG17" s="62">
        <f t="shared" si="2"/>
        <v>0</v>
      </c>
      <c r="BH17" s="62">
        <f t="shared" si="3"/>
        <v>0</v>
      </c>
    </row>
    <row r="18" spans="1:60" ht="9.75" customHeight="1" hidden="1">
      <c r="A18" s="179"/>
      <c r="B18" s="64"/>
      <c r="C18" s="65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53" t="s">
        <v>169</v>
      </c>
      <c r="X18" s="54" t="s">
        <v>171</v>
      </c>
      <c r="Y18" s="54" t="s">
        <v>171</v>
      </c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53" t="s">
        <v>169</v>
      </c>
      <c r="AX18" s="54" t="s">
        <v>171</v>
      </c>
      <c r="AY18" s="54" t="s">
        <v>171</v>
      </c>
      <c r="AZ18" s="54" t="s">
        <v>171</v>
      </c>
      <c r="BA18" s="54" t="s">
        <v>171</v>
      </c>
      <c r="BB18" s="54" t="s">
        <v>171</v>
      </c>
      <c r="BC18" s="54" t="s">
        <v>171</v>
      </c>
      <c r="BD18" s="54" t="s">
        <v>171</v>
      </c>
      <c r="BE18" s="54" t="s">
        <v>171</v>
      </c>
      <c r="BF18" s="54" t="s">
        <v>171</v>
      </c>
      <c r="BG18" s="62">
        <f t="shared" si="2"/>
        <v>0</v>
      </c>
      <c r="BH18" s="62">
        <f t="shared" si="3"/>
        <v>0</v>
      </c>
    </row>
    <row r="19" spans="1:60" ht="16.5" customHeight="1">
      <c r="A19" s="179"/>
      <c r="B19" s="153" t="s">
        <v>205</v>
      </c>
      <c r="C19" s="145" t="s">
        <v>150</v>
      </c>
      <c r="D19" s="57" t="s">
        <v>19</v>
      </c>
      <c r="E19" s="62">
        <f>SUM(F19:U19)</f>
        <v>7</v>
      </c>
      <c r="F19" s="58">
        <f>F23+F25+F27+F29+F21</f>
        <v>0</v>
      </c>
      <c r="G19" s="58">
        <f aca="true" t="shared" si="4" ref="G19:AV20">G23+G25+G27+G29+G21</f>
        <v>0</v>
      </c>
      <c r="H19" s="58">
        <f t="shared" si="4"/>
        <v>0</v>
      </c>
      <c r="I19" s="58">
        <f t="shared" si="4"/>
        <v>0</v>
      </c>
      <c r="J19" s="58">
        <f t="shared" si="4"/>
        <v>0</v>
      </c>
      <c r="K19" s="58">
        <f t="shared" si="4"/>
        <v>1</v>
      </c>
      <c r="L19" s="58">
        <f t="shared" si="4"/>
        <v>0</v>
      </c>
      <c r="M19" s="58">
        <f t="shared" si="4"/>
        <v>1</v>
      </c>
      <c r="N19" s="58">
        <f t="shared" si="4"/>
        <v>0</v>
      </c>
      <c r="O19" s="58">
        <f t="shared" si="4"/>
        <v>0</v>
      </c>
      <c r="P19" s="58">
        <f t="shared" si="4"/>
        <v>1</v>
      </c>
      <c r="Q19" s="58">
        <f t="shared" si="4"/>
        <v>0</v>
      </c>
      <c r="R19" s="58">
        <f t="shared" si="4"/>
        <v>1</v>
      </c>
      <c r="S19" s="58">
        <f t="shared" si="4"/>
        <v>1</v>
      </c>
      <c r="T19" s="58">
        <f t="shared" si="4"/>
        <v>1</v>
      </c>
      <c r="U19" s="58">
        <f t="shared" si="4"/>
        <v>1</v>
      </c>
      <c r="V19" s="58">
        <f>V23+V25+V27+V29+V21</f>
        <v>1</v>
      </c>
      <c r="W19" s="53" t="s">
        <v>169</v>
      </c>
      <c r="X19" s="54" t="s">
        <v>171</v>
      </c>
      <c r="Y19" s="54" t="s">
        <v>171</v>
      </c>
      <c r="Z19" s="58">
        <f t="shared" si="4"/>
        <v>1</v>
      </c>
      <c r="AA19" s="58">
        <f t="shared" si="4"/>
        <v>0</v>
      </c>
      <c r="AB19" s="58">
        <f t="shared" si="4"/>
        <v>1</v>
      </c>
      <c r="AC19" s="58">
        <f t="shared" si="4"/>
        <v>0</v>
      </c>
      <c r="AD19" s="58">
        <f t="shared" si="4"/>
        <v>1</v>
      </c>
      <c r="AE19" s="58">
        <f t="shared" si="4"/>
        <v>0</v>
      </c>
      <c r="AF19" s="58">
        <f t="shared" si="4"/>
        <v>1</v>
      </c>
      <c r="AG19" s="58">
        <f t="shared" si="4"/>
        <v>0</v>
      </c>
      <c r="AH19" s="58">
        <f t="shared" si="4"/>
        <v>1</v>
      </c>
      <c r="AI19" s="58">
        <f t="shared" si="4"/>
        <v>0</v>
      </c>
      <c r="AJ19" s="58">
        <f t="shared" si="4"/>
        <v>1</v>
      </c>
      <c r="AK19" s="58">
        <f t="shared" si="4"/>
        <v>0</v>
      </c>
      <c r="AL19" s="58">
        <f t="shared" si="4"/>
        <v>1</v>
      </c>
      <c r="AM19" s="58">
        <f t="shared" si="4"/>
        <v>0</v>
      </c>
      <c r="AN19" s="58">
        <f t="shared" si="4"/>
        <v>1</v>
      </c>
      <c r="AO19" s="58">
        <f t="shared" si="4"/>
        <v>0</v>
      </c>
      <c r="AP19" s="58">
        <f t="shared" si="4"/>
        <v>1</v>
      </c>
      <c r="AQ19" s="58">
        <f t="shared" si="4"/>
        <v>0</v>
      </c>
      <c r="AR19" s="58">
        <f t="shared" si="4"/>
        <v>1</v>
      </c>
      <c r="AS19" s="58">
        <f t="shared" si="4"/>
        <v>0</v>
      </c>
      <c r="AT19" s="58">
        <f t="shared" si="4"/>
        <v>1</v>
      </c>
      <c r="AU19" s="58">
        <f t="shared" si="4"/>
        <v>0</v>
      </c>
      <c r="AV19" s="58">
        <f t="shared" si="4"/>
        <v>1</v>
      </c>
      <c r="AW19" s="53" t="s">
        <v>169</v>
      </c>
      <c r="AX19" s="54" t="s">
        <v>171</v>
      </c>
      <c r="AY19" s="54" t="s">
        <v>171</v>
      </c>
      <c r="AZ19" s="54" t="s">
        <v>171</v>
      </c>
      <c r="BA19" s="54" t="s">
        <v>171</v>
      </c>
      <c r="BB19" s="54" t="s">
        <v>171</v>
      </c>
      <c r="BC19" s="54" t="s">
        <v>171</v>
      </c>
      <c r="BD19" s="54" t="s">
        <v>171</v>
      </c>
      <c r="BE19" s="54" t="s">
        <v>171</v>
      </c>
      <c r="BF19" s="54" t="s">
        <v>171</v>
      </c>
      <c r="BG19" s="58">
        <f t="shared" si="2"/>
        <v>12</v>
      </c>
      <c r="BH19" s="58">
        <f t="shared" si="3"/>
        <v>19</v>
      </c>
    </row>
    <row r="20" spans="1:60" ht="11.25">
      <c r="A20" s="179"/>
      <c r="B20" s="154"/>
      <c r="C20" s="146"/>
      <c r="D20" s="57" t="s">
        <v>38</v>
      </c>
      <c r="E20" s="62">
        <f>SUM(F20:T20)</f>
        <v>5</v>
      </c>
      <c r="F20" s="58">
        <f>F24+F26+F28+F30+F22</f>
        <v>0</v>
      </c>
      <c r="G20" s="58">
        <f t="shared" si="4"/>
        <v>0</v>
      </c>
      <c r="H20" s="58">
        <f t="shared" si="4"/>
        <v>0</v>
      </c>
      <c r="I20" s="58">
        <f t="shared" si="4"/>
        <v>0</v>
      </c>
      <c r="J20" s="58">
        <f t="shared" si="4"/>
        <v>0</v>
      </c>
      <c r="K20" s="58">
        <f t="shared" si="4"/>
        <v>1</v>
      </c>
      <c r="L20" s="58">
        <f t="shared" si="4"/>
        <v>0</v>
      </c>
      <c r="M20" s="58">
        <f t="shared" si="4"/>
        <v>1</v>
      </c>
      <c r="N20" s="58">
        <f t="shared" si="4"/>
        <v>0</v>
      </c>
      <c r="O20" s="58">
        <f t="shared" si="4"/>
        <v>0</v>
      </c>
      <c r="P20" s="58">
        <f t="shared" si="4"/>
        <v>1</v>
      </c>
      <c r="Q20" s="58">
        <f t="shared" si="4"/>
        <v>0</v>
      </c>
      <c r="R20" s="58">
        <f t="shared" si="4"/>
        <v>0</v>
      </c>
      <c r="S20" s="58">
        <f t="shared" si="4"/>
        <v>1</v>
      </c>
      <c r="T20" s="58">
        <f t="shared" si="4"/>
        <v>1</v>
      </c>
      <c r="U20" s="58">
        <f t="shared" si="4"/>
        <v>1</v>
      </c>
      <c r="V20" s="58">
        <f>V24+V26+V28+V30+V22</f>
        <v>1</v>
      </c>
      <c r="W20" s="53" t="s">
        <v>169</v>
      </c>
      <c r="X20" s="54" t="s">
        <v>171</v>
      </c>
      <c r="Y20" s="54" t="s">
        <v>171</v>
      </c>
      <c r="Z20" s="58">
        <f t="shared" si="4"/>
        <v>1</v>
      </c>
      <c r="AA20" s="58">
        <f t="shared" si="4"/>
        <v>0</v>
      </c>
      <c r="AB20" s="58">
        <f t="shared" si="4"/>
        <v>1</v>
      </c>
      <c r="AC20" s="58">
        <f t="shared" si="4"/>
        <v>0</v>
      </c>
      <c r="AD20" s="58">
        <f t="shared" si="4"/>
        <v>1</v>
      </c>
      <c r="AE20" s="58">
        <f t="shared" si="4"/>
        <v>0</v>
      </c>
      <c r="AF20" s="58">
        <f t="shared" si="4"/>
        <v>1</v>
      </c>
      <c r="AG20" s="58">
        <f t="shared" si="4"/>
        <v>0</v>
      </c>
      <c r="AH20" s="58">
        <f t="shared" si="4"/>
        <v>1</v>
      </c>
      <c r="AI20" s="58">
        <f t="shared" si="4"/>
        <v>0</v>
      </c>
      <c r="AJ20" s="58">
        <f t="shared" si="4"/>
        <v>1</v>
      </c>
      <c r="AK20" s="58">
        <f t="shared" si="4"/>
        <v>0</v>
      </c>
      <c r="AL20" s="58">
        <f t="shared" si="4"/>
        <v>1</v>
      </c>
      <c r="AM20" s="58">
        <f t="shared" si="4"/>
        <v>0</v>
      </c>
      <c r="AN20" s="58">
        <f t="shared" si="4"/>
        <v>1</v>
      </c>
      <c r="AO20" s="58">
        <f t="shared" si="4"/>
        <v>0</v>
      </c>
      <c r="AP20" s="58">
        <f t="shared" si="4"/>
        <v>1</v>
      </c>
      <c r="AQ20" s="58">
        <f t="shared" si="4"/>
        <v>0</v>
      </c>
      <c r="AR20" s="58">
        <f t="shared" si="4"/>
        <v>1</v>
      </c>
      <c r="AS20" s="58">
        <f t="shared" si="4"/>
        <v>0</v>
      </c>
      <c r="AT20" s="58">
        <f t="shared" si="4"/>
        <v>1</v>
      </c>
      <c r="AU20" s="58">
        <f t="shared" si="4"/>
        <v>0</v>
      </c>
      <c r="AV20" s="58">
        <f t="shared" si="4"/>
        <v>0</v>
      </c>
      <c r="AW20" s="53" t="s">
        <v>169</v>
      </c>
      <c r="AX20" s="54" t="s">
        <v>171</v>
      </c>
      <c r="AY20" s="54" t="s">
        <v>171</v>
      </c>
      <c r="AZ20" s="54" t="s">
        <v>171</v>
      </c>
      <c r="BA20" s="54" t="s">
        <v>171</v>
      </c>
      <c r="BB20" s="54" t="s">
        <v>171</v>
      </c>
      <c r="BC20" s="54" t="s">
        <v>171</v>
      </c>
      <c r="BD20" s="54" t="s">
        <v>171</v>
      </c>
      <c r="BE20" s="54" t="s">
        <v>171</v>
      </c>
      <c r="BF20" s="54" t="s">
        <v>171</v>
      </c>
      <c r="BG20" s="58">
        <f t="shared" si="2"/>
        <v>11</v>
      </c>
      <c r="BH20" s="58">
        <f t="shared" si="3"/>
        <v>16</v>
      </c>
    </row>
    <row r="21" spans="1:60" ht="11.25" hidden="1">
      <c r="A21" s="179"/>
      <c r="B21" s="64"/>
      <c r="C21" s="65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53" t="s">
        <v>169</v>
      </c>
      <c r="X21" s="54" t="s">
        <v>171</v>
      </c>
      <c r="Y21" s="54" t="s">
        <v>171</v>
      </c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53" t="s">
        <v>169</v>
      </c>
      <c r="AX21" s="54" t="s">
        <v>171</v>
      </c>
      <c r="AY21" s="54" t="s">
        <v>171</v>
      </c>
      <c r="AZ21" s="54" t="s">
        <v>171</v>
      </c>
      <c r="BA21" s="54" t="s">
        <v>171</v>
      </c>
      <c r="BB21" s="54" t="s">
        <v>171</v>
      </c>
      <c r="BC21" s="54" t="s">
        <v>171</v>
      </c>
      <c r="BD21" s="54" t="s">
        <v>171</v>
      </c>
      <c r="BE21" s="54" t="s">
        <v>171</v>
      </c>
      <c r="BF21" s="54" t="s">
        <v>171</v>
      </c>
      <c r="BG21" s="62">
        <f t="shared" si="2"/>
        <v>0</v>
      </c>
      <c r="BH21" s="62">
        <f t="shared" si="3"/>
        <v>0</v>
      </c>
    </row>
    <row r="22" spans="1:60" ht="11.25" hidden="1">
      <c r="A22" s="179"/>
      <c r="B22" s="64"/>
      <c r="C22" s="65"/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53" t="s">
        <v>169</v>
      </c>
      <c r="X22" s="54" t="s">
        <v>171</v>
      </c>
      <c r="Y22" s="54" t="s">
        <v>171</v>
      </c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3"/>
      <c r="AK22" s="63"/>
      <c r="AL22" s="63"/>
      <c r="AM22" s="63"/>
      <c r="AN22" s="63"/>
      <c r="AO22" s="63"/>
      <c r="AP22" s="63"/>
      <c r="AQ22" s="63"/>
      <c r="AR22" s="63"/>
      <c r="AS22" s="62"/>
      <c r="AT22" s="62"/>
      <c r="AU22" s="62"/>
      <c r="AV22" s="62"/>
      <c r="AW22" s="53" t="s">
        <v>169</v>
      </c>
      <c r="AX22" s="54" t="s">
        <v>171</v>
      </c>
      <c r="AY22" s="54" t="s">
        <v>171</v>
      </c>
      <c r="AZ22" s="54" t="s">
        <v>171</v>
      </c>
      <c r="BA22" s="54" t="s">
        <v>171</v>
      </c>
      <c r="BB22" s="54" t="s">
        <v>171</v>
      </c>
      <c r="BC22" s="54" t="s">
        <v>171</v>
      </c>
      <c r="BD22" s="54" t="s">
        <v>171</v>
      </c>
      <c r="BE22" s="54" t="s">
        <v>171</v>
      </c>
      <c r="BF22" s="54" t="s">
        <v>171</v>
      </c>
      <c r="BG22" s="62">
        <f t="shared" si="2"/>
        <v>0</v>
      </c>
      <c r="BH22" s="62">
        <f t="shared" si="3"/>
        <v>0</v>
      </c>
    </row>
    <row r="23" spans="1:60" ht="14.25" customHeight="1" hidden="1">
      <c r="A23" s="179"/>
      <c r="B23" s="64"/>
      <c r="C23" s="65"/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53" t="s">
        <v>169</v>
      </c>
      <c r="X23" s="54" t="s">
        <v>171</v>
      </c>
      <c r="Y23" s="54" t="s">
        <v>171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53" t="s">
        <v>169</v>
      </c>
      <c r="AX23" s="54" t="s">
        <v>171</v>
      </c>
      <c r="AY23" s="54" t="s">
        <v>171</v>
      </c>
      <c r="AZ23" s="54" t="s">
        <v>171</v>
      </c>
      <c r="BA23" s="54" t="s">
        <v>171</v>
      </c>
      <c r="BB23" s="54" t="s">
        <v>171</v>
      </c>
      <c r="BC23" s="54" t="s">
        <v>171</v>
      </c>
      <c r="BD23" s="54" t="s">
        <v>171</v>
      </c>
      <c r="BE23" s="54" t="s">
        <v>171</v>
      </c>
      <c r="BF23" s="54" t="s">
        <v>171</v>
      </c>
      <c r="BG23" s="62">
        <f t="shared" si="2"/>
        <v>0</v>
      </c>
      <c r="BH23" s="62">
        <f t="shared" si="3"/>
        <v>0</v>
      </c>
    </row>
    <row r="24" spans="1:60" ht="11.25" hidden="1">
      <c r="A24" s="179"/>
      <c r="B24" s="64"/>
      <c r="C24" s="65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53" t="s">
        <v>169</v>
      </c>
      <c r="X24" s="54" t="s">
        <v>171</v>
      </c>
      <c r="Y24" s="54" t="s">
        <v>171</v>
      </c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  <c r="AK24" s="63"/>
      <c r="AL24" s="63"/>
      <c r="AM24" s="63"/>
      <c r="AN24" s="63"/>
      <c r="AO24" s="63"/>
      <c r="AP24" s="63"/>
      <c r="AQ24" s="63"/>
      <c r="AR24" s="63"/>
      <c r="AS24" s="62"/>
      <c r="AT24" s="62"/>
      <c r="AU24" s="62"/>
      <c r="AV24" s="62"/>
      <c r="AW24" s="53" t="s">
        <v>169</v>
      </c>
      <c r="AX24" s="54" t="s">
        <v>171</v>
      </c>
      <c r="AY24" s="54" t="s">
        <v>171</v>
      </c>
      <c r="AZ24" s="54" t="s">
        <v>171</v>
      </c>
      <c r="BA24" s="54" t="s">
        <v>171</v>
      </c>
      <c r="BB24" s="54" t="s">
        <v>171</v>
      </c>
      <c r="BC24" s="54" t="s">
        <v>171</v>
      </c>
      <c r="BD24" s="54" t="s">
        <v>171</v>
      </c>
      <c r="BE24" s="54" t="s">
        <v>171</v>
      </c>
      <c r="BF24" s="54" t="s">
        <v>171</v>
      </c>
      <c r="BG24" s="62">
        <f t="shared" si="2"/>
        <v>0</v>
      </c>
      <c r="BH24" s="62">
        <f t="shared" si="3"/>
        <v>0</v>
      </c>
    </row>
    <row r="25" spans="1:60" ht="12.75" customHeight="1">
      <c r="A25" s="179"/>
      <c r="B25" s="64" t="s">
        <v>64</v>
      </c>
      <c r="C25" s="65" t="s">
        <v>60</v>
      </c>
      <c r="D25" s="61" t="s">
        <v>19</v>
      </c>
      <c r="E25" s="62">
        <f aca="true" t="shared" si="5" ref="E25:E32">SUM(F25:W25)</f>
        <v>8</v>
      </c>
      <c r="F25" s="62"/>
      <c r="G25" s="62"/>
      <c r="H25" s="62"/>
      <c r="I25" s="62"/>
      <c r="J25" s="62"/>
      <c r="K25" s="62">
        <v>1</v>
      </c>
      <c r="L25" s="62"/>
      <c r="M25" s="62">
        <v>1</v>
      </c>
      <c r="N25" s="62"/>
      <c r="O25" s="62"/>
      <c r="P25" s="62">
        <v>1</v>
      </c>
      <c r="Q25" s="62"/>
      <c r="R25" s="62">
        <v>1</v>
      </c>
      <c r="S25" s="62">
        <v>1</v>
      </c>
      <c r="T25" s="62">
        <v>1</v>
      </c>
      <c r="U25" s="62">
        <v>1</v>
      </c>
      <c r="V25" s="62">
        <v>1</v>
      </c>
      <c r="W25" s="53" t="s">
        <v>169</v>
      </c>
      <c r="X25" s="54" t="s">
        <v>171</v>
      </c>
      <c r="Y25" s="54" t="s">
        <v>171</v>
      </c>
      <c r="Z25" s="62">
        <v>1</v>
      </c>
      <c r="AA25" s="62"/>
      <c r="AB25" s="62">
        <v>1</v>
      </c>
      <c r="AC25" s="62"/>
      <c r="AD25" s="62">
        <v>1</v>
      </c>
      <c r="AE25" s="62"/>
      <c r="AF25" s="62">
        <v>1</v>
      </c>
      <c r="AG25" s="62"/>
      <c r="AH25" s="62">
        <v>1</v>
      </c>
      <c r="AI25" s="62"/>
      <c r="AJ25" s="62">
        <v>1</v>
      </c>
      <c r="AK25" s="62"/>
      <c r="AL25" s="62">
        <v>1</v>
      </c>
      <c r="AM25" s="62"/>
      <c r="AN25" s="62">
        <v>1</v>
      </c>
      <c r="AO25" s="62"/>
      <c r="AP25" s="62">
        <v>1</v>
      </c>
      <c r="AQ25" s="62"/>
      <c r="AR25" s="62">
        <v>1</v>
      </c>
      <c r="AS25" s="62"/>
      <c r="AT25" s="62">
        <v>1</v>
      </c>
      <c r="AU25" s="62"/>
      <c r="AV25" s="62">
        <v>1</v>
      </c>
      <c r="AW25" s="53" t="s">
        <v>169</v>
      </c>
      <c r="AX25" s="54" t="s">
        <v>171</v>
      </c>
      <c r="AY25" s="54" t="s">
        <v>171</v>
      </c>
      <c r="AZ25" s="54" t="s">
        <v>171</v>
      </c>
      <c r="BA25" s="54" t="s">
        <v>171</v>
      </c>
      <c r="BB25" s="54" t="s">
        <v>171</v>
      </c>
      <c r="BC25" s="54" t="s">
        <v>171</v>
      </c>
      <c r="BD25" s="54" t="s">
        <v>171</v>
      </c>
      <c r="BE25" s="54" t="s">
        <v>171</v>
      </c>
      <c r="BF25" s="54" t="s">
        <v>171</v>
      </c>
      <c r="BG25" s="62">
        <f t="shared" si="2"/>
        <v>12</v>
      </c>
      <c r="BH25" s="62">
        <f t="shared" si="3"/>
        <v>20</v>
      </c>
    </row>
    <row r="26" spans="1:60" ht="11.25">
      <c r="A26" s="179"/>
      <c r="B26" s="64"/>
      <c r="C26" s="65"/>
      <c r="D26" s="61" t="s">
        <v>38</v>
      </c>
      <c r="E26" s="62">
        <f t="shared" si="5"/>
        <v>7</v>
      </c>
      <c r="F26" s="62"/>
      <c r="G26" s="62"/>
      <c r="H26" s="62"/>
      <c r="I26" s="62"/>
      <c r="J26" s="62"/>
      <c r="K26" s="62">
        <v>1</v>
      </c>
      <c r="L26" s="62"/>
      <c r="M26" s="62">
        <v>1</v>
      </c>
      <c r="N26" s="62"/>
      <c r="O26" s="62"/>
      <c r="P26" s="62">
        <v>1</v>
      </c>
      <c r="Q26" s="62"/>
      <c r="R26" s="62"/>
      <c r="S26" s="62">
        <v>1</v>
      </c>
      <c r="T26" s="62">
        <v>1</v>
      </c>
      <c r="U26" s="62">
        <v>1</v>
      </c>
      <c r="V26" s="62">
        <v>1</v>
      </c>
      <c r="W26" s="53" t="s">
        <v>169</v>
      </c>
      <c r="X26" s="54" t="s">
        <v>171</v>
      </c>
      <c r="Y26" s="54" t="s">
        <v>171</v>
      </c>
      <c r="Z26" s="62">
        <v>1</v>
      </c>
      <c r="AA26" s="62"/>
      <c r="AB26" s="62">
        <v>1</v>
      </c>
      <c r="AC26" s="62"/>
      <c r="AD26" s="62">
        <v>1</v>
      </c>
      <c r="AE26" s="62"/>
      <c r="AF26" s="62">
        <v>1</v>
      </c>
      <c r="AG26" s="62"/>
      <c r="AH26" s="62">
        <v>1</v>
      </c>
      <c r="AI26" s="62"/>
      <c r="AJ26" s="62">
        <v>1</v>
      </c>
      <c r="AK26" s="62"/>
      <c r="AL26" s="62">
        <v>1</v>
      </c>
      <c r="AM26" s="62"/>
      <c r="AN26" s="62">
        <v>1</v>
      </c>
      <c r="AO26" s="62"/>
      <c r="AP26" s="62">
        <v>1</v>
      </c>
      <c r="AQ26" s="62"/>
      <c r="AR26" s="62">
        <v>1</v>
      </c>
      <c r="AS26" s="62"/>
      <c r="AT26" s="62">
        <v>1</v>
      </c>
      <c r="AU26" s="62"/>
      <c r="AV26" s="62"/>
      <c r="AW26" s="53" t="s">
        <v>169</v>
      </c>
      <c r="AX26" s="54" t="s">
        <v>171</v>
      </c>
      <c r="AY26" s="54" t="s">
        <v>171</v>
      </c>
      <c r="AZ26" s="54" t="s">
        <v>171</v>
      </c>
      <c r="BA26" s="54" t="s">
        <v>171</v>
      </c>
      <c r="BB26" s="54" t="s">
        <v>171</v>
      </c>
      <c r="BC26" s="54" t="s">
        <v>171</v>
      </c>
      <c r="BD26" s="54" t="s">
        <v>171</v>
      </c>
      <c r="BE26" s="54" t="s">
        <v>171</v>
      </c>
      <c r="BF26" s="54" t="s">
        <v>171</v>
      </c>
      <c r="BG26" s="62">
        <f t="shared" si="2"/>
        <v>11</v>
      </c>
      <c r="BH26" s="62">
        <f t="shared" si="3"/>
        <v>18</v>
      </c>
    </row>
    <row r="27" spans="1:60" ht="11.25" hidden="1">
      <c r="A27" s="179"/>
      <c r="B27" s="64" t="s">
        <v>65</v>
      </c>
      <c r="C27" s="65" t="s">
        <v>1</v>
      </c>
      <c r="D27" s="61" t="s">
        <v>19</v>
      </c>
      <c r="E27" s="62">
        <f t="shared" si="5"/>
        <v>0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53" t="s">
        <v>169</v>
      </c>
      <c r="X27" s="54" t="s">
        <v>171</v>
      </c>
      <c r="Y27" s="54" t="s">
        <v>171</v>
      </c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53" t="s">
        <v>169</v>
      </c>
      <c r="AX27" s="54" t="s">
        <v>171</v>
      </c>
      <c r="AY27" s="54" t="s">
        <v>171</v>
      </c>
      <c r="AZ27" s="54" t="s">
        <v>171</v>
      </c>
      <c r="BA27" s="54" t="s">
        <v>171</v>
      </c>
      <c r="BB27" s="54" t="s">
        <v>171</v>
      </c>
      <c r="BC27" s="54" t="s">
        <v>171</v>
      </c>
      <c r="BD27" s="54" t="s">
        <v>171</v>
      </c>
      <c r="BE27" s="54" t="s">
        <v>171</v>
      </c>
      <c r="BF27" s="54" t="s">
        <v>171</v>
      </c>
      <c r="BG27" s="62">
        <f t="shared" si="2"/>
        <v>0</v>
      </c>
      <c r="BH27" s="62">
        <f t="shared" si="3"/>
        <v>0</v>
      </c>
    </row>
    <row r="28" spans="1:60" ht="11.25" hidden="1">
      <c r="A28" s="179"/>
      <c r="B28" s="64"/>
      <c r="C28" s="65"/>
      <c r="D28" s="61" t="s">
        <v>38</v>
      </c>
      <c r="E28" s="62">
        <f t="shared" si="5"/>
        <v>0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53" t="s">
        <v>169</v>
      </c>
      <c r="X28" s="54" t="s">
        <v>171</v>
      </c>
      <c r="Y28" s="54" t="s">
        <v>171</v>
      </c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53" t="s">
        <v>169</v>
      </c>
      <c r="AX28" s="54" t="s">
        <v>171</v>
      </c>
      <c r="AY28" s="54" t="s">
        <v>171</v>
      </c>
      <c r="AZ28" s="54" t="s">
        <v>171</v>
      </c>
      <c r="BA28" s="54" t="s">
        <v>171</v>
      </c>
      <c r="BB28" s="54" t="s">
        <v>171</v>
      </c>
      <c r="BC28" s="54" t="s">
        <v>171</v>
      </c>
      <c r="BD28" s="54" t="s">
        <v>171</v>
      </c>
      <c r="BE28" s="54" t="s">
        <v>171</v>
      </c>
      <c r="BF28" s="54" t="s">
        <v>171</v>
      </c>
      <c r="BG28" s="62">
        <f t="shared" si="2"/>
        <v>0</v>
      </c>
      <c r="BH28" s="62">
        <f t="shared" si="3"/>
        <v>0</v>
      </c>
    </row>
    <row r="29" spans="1:60" ht="16.5" hidden="1">
      <c r="A29" s="179"/>
      <c r="B29" s="64" t="s">
        <v>151</v>
      </c>
      <c r="C29" s="65" t="s">
        <v>206</v>
      </c>
      <c r="D29" s="61" t="s">
        <v>19</v>
      </c>
      <c r="E29" s="62">
        <f t="shared" si="5"/>
        <v>0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53" t="s">
        <v>169</v>
      </c>
      <c r="X29" s="54" t="s">
        <v>171</v>
      </c>
      <c r="Y29" s="54" t="s">
        <v>171</v>
      </c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53" t="s">
        <v>169</v>
      </c>
      <c r="AX29" s="54" t="s">
        <v>171</v>
      </c>
      <c r="AY29" s="54" t="s">
        <v>171</v>
      </c>
      <c r="AZ29" s="54" t="s">
        <v>171</v>
      </c>
      <c r="BA29" s="54" t="s">
        <v>171</v>
      </c>
      <c r="BB29" s="54" t="s">
        <v>171</v>
      </c>
      <c r="BC29" s="54" t="s">
        <v>171</v>
      </c>
      <c r="BD29" s="54" t="s">
        <v>171</v>
      </c>
      <c r="BE29" s="54" t="s">
        <v>171</v>
      </c>
      <c r="BF29" s="54" t="s">
        <v>171</v>
      </c>
      <c r="BG29" s="62">
        <f t="shared" si="2"/>
        <v>0</v>
      </c>
      <c r="BH29" s="62">
        <f t="shared" si="3"/>
        <v>0</v>
      </c>
    </row>
    <row r="30" spans="1:60" ht="11.25" hidden="1">
      <c r="A30" s="179"/>
      <c r="B30" s="64"/>
      <c r="C30" s="65"/>
      <c r="D30" s="61" t="s">
        <v>38</v>
      </c>
      <c r="E30" s="62">
        <f t="shared" si="5"/>
        <v>0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53" t="s">
        <v>169</v>
      </c>
      <c r="X30" s="54" t="s">
        <v>171</v>
      </c>
      <c r="Y30" s="54" t="s">
        <v>171</v>
      </c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3"/>
      <c r="AK30" s="63"/>
      <c r="AL30" s="63"/>
      <c r="AM30" s="63"/>
      <c r="AN30" s="63"/>
      <c r="AO30" s="63"/>
      <c r="AP30" s="63"/>
      <c r="AQ30" s="63"/>
      <c r="AR30" s="63"/>
      <c r="AS30" s="62"/>
      <c r="AT30" s="62"/>
      <c r="AU30" s="62"/>
      <c r="AV30" s="62"/>
      <c r="AW30" s="53" t="s">
        <v>169</v>
      </c>
      <c r="AX30" s="54" t="s">
        <v>171</v>
      </c>
      <c r="AY30" s="54" t="s">
        <v>171</v>
      </c>
      <c r="AZ30" s="54" t="s">
        <v>171</v>
      </c>
      <c r="BA30" s="54" t="s">
        <v>171</v>
      </c>
      <c r="BB30" s="54" t="s">
        <v>171</v>
      </c>
      <c r="BC30" s="54" t="s">
        <v>171</v>
      </c>
      <c r="BD30" s="54" t="s">
        <v>171</v>
      </c>
      <c r="BE30" s="54" t="s">
        <v>171</v>
      </c>
      <c r="BF30" s="54" t="s">
        <v>171</v>
      </c>
      <c r="BG30" s="62">
        <f t="shared" si="2"/>
        <v>0</v>
      </c>
      <c r="BH30" s="62">
        <f t="shared" si="3"/>
        <v>0</v>
      </c>
    </row>
    <row r="31" spans="1:60" ht="15.75" customHeight="1" hidden="1">
      <c r="A31" s="179"/>
      <c r="B31" s="143" t="s">
        <v>66</v>
      </c>
      <c r="C31" s="170" t="s">
        <v>67</v>
      </c>
      <c r="D31" s="57" t="s">
        <v>19</v>
      </c>
      <c r="E31" s="58">
        <f t="shared" si="5"/>
        <v>0</v>
      </c>
      <c r="F31" s="58">
        <f>F33+F35</f>
        <v>0</v>
      </c>
      <c r="G31" s="58">
        <f aca="true" t="shared" si="6" ref="G31:S32">G33+G35</f>
        <v>0</v>
      </c>
      <c r="H31" s="58">
        <f t="shared" si="6"/>
        <v>0</v>
      </c>
      <c r="I31" s="58">
        <f t="shared" si="6"/>
        <v>0</v>
      </c>
      <c r="J31" s="58">
        <f t="shared" si="6"/>
        <v>0</v>
      </c>
      <c r="K31" s="58">
        <f t="shared" si="6"/>
        <v>0</v>
      </c>
      <c r="L31" s="58">
        <f t="shared" si="6"/>
        <v>0</v>
      </c>
      <c r="M31" s="58">
        <f t="shared" si="6"/>
        <v>0</v>
      </c>
      <c r="N31" s="58">
        <f t="shared" si="6"/>
        <v>0</v>
      </c>
      <c r="O31" s="58">
        <f t="shared" si="6"/>
        <v>0</v>
      </c>
      <c r="P31" s="58">
        <f t="shared" si="6"/>
        <v>0</v>
      </c>
      <c r="Q31" s="58">
        <f t="shared" si="6"/>
        <v>0</v>
      </c>
      <c r="R31" s="58">
        <f t="shared" si="6"/>
        <v>0</v>
      </c>
      <c r="S31" s="58">
        <f t="shared" si="6"/>
        <v>0</v>
      </c>
      <c r="T31" s="58"/>
      <c r="U31" s="58"/>
      <c r="V31" s="58"/>
      <c r="W31" s="53" t="s">
        <v>169</v>
      </c>
      <c r="X31" s="54" t="s">
        <v>171</v>
      </c>
      <c r="Y31" s="54" t="s">
        <v>171</v>
      </c>
      <c r="Z31" s="58">
        <f aca="true" t="shared" si="7" ref="Z31:AT32">Z33+Z35</f>
        <v>0</v>
      </c>
      <c r="AA31" s="58">
        <f t="shared" si="7"/>
        <v>0</v>
      </c>
      <c r="AB31" s="58">
        <f t="shared" si="7"/>
        <v>0</v>
      </c>
      <c r="AC31" s="58">
        <f t="shared" si="7"/>
        <v>0</v>
      </c>
      <c r="AD31" s="58">
        <f t="shared" si="7"/>
        <v>0</v>
      </c>
      <c r="AE31" s="58">
        <f t="shared" si="7"/>
        <v>0</v>
      </c>
      <c r="AF31" s="58">
        <f t="shared" si="7"/>
        <v>0</v>
      </c>
      <c r="AG31" s="58">
        <f t="shared" si="7"/>
        <v>0</v>
      </c>
      <c r="AH31" s="58">
        <f t="shared" si="7"/>
        <v>0</v>
      </c>
      <c r="AI31" s="58">
        <f t="shared" si="7"/>
        <v>0</v>
      </c>
      <c r="AJ31" s="58">
        <f t="shared" si="7"/>
        <v>0</v>
      </c>
      <c r="AK31" s="58">
        <f t="shared" si="7"/>
        <v>0</v>
      </c>
      <c r="AL31" s="58">
        <f t="shared" si="7"/>
        <v>0</v>
      </c>
      <c r="AM31" s="58">
        <f t="shared" si="7"/>
        <v>0</v>
      </c>
      <c r="AN31" s="58">
        <f t="shared" si="7"/>
        <v>0</v>
      </c>
      <c r="AO31" s="58">
        <f t="shared" si="7"/>
        <v>0</v>
      </c>
      <c r="AP31" s="58">
        <f t="shared" si="7"/>
        <v>0</v>
      </c>
      <c r="AQ31" s="58">
        <f t="shared" si="7"/>
        <v>0</v>
      </c>
      <c r="AR31" s="58">
        <f t="shared" si="7"/>
        <v>0</v>
      </c>
      <c r="AS31" s="58">
        <f t="shared" si="7"/>
        <v>0</v>
      </c>
      <c r="AT31" s="58">
        <f t="shared" si="7"/>
        <v>0</v>
      </c>
      <c r="AU31" s="58"/>
      <c r="AV31" s="58"/>
      <c r="AW31" s="53" t="s">
        <v>169</v>
      </c>
      <c r="AX31" s="54" t="s">
        <v>171</v>
      </c>
      <c r="AY31" s="54" t="s">
        <v>171</v>
      </c>
      <c r="AZ31" s="54" t="s">
        <v>171</v>
      </c>
      <c r="BA31" s="54" t="s">
        <v>171</v>
      </c>
      <c r="BB31" s="54" t="s">
        <v>171</v>
      </c>
      <c r="BC31" s="54" t="s">
        <v>171</v>
      </c>
      <c r="BD31" s="54" t="s">
        <v>171</v>
      </c>
      <c r="BE31" s="54" t="s">
        <v>171</v>
      </c>
      <c r="BF31" s="54" t="s">
        <v>171</v>
      </c>
      <c r="BG31" s="62">
        <f t="shared" si="2"/>
        <v>0</v>
      </c>
      <c r="BH31" s="62">
        <f t="shared" si="3"/>
        <v>0</v>
      </c>
    </row>
    <row r="32" spans="1:60" ht="13.5" customHeight="1" hidden="1">
      <c r="A32" s="179"/>
      <c r="B32" s="144"/>
      <c r="C32" s="171"/>
      <c r="D32" s="57" t="s">
        <v>38</v>
      </c>
      <c r="E32" s="58">
        <f t="shared" si="5"/>
        <v>0</v>
      </c>
      <c r="F32" s="58">
        <f>F34+F36</f>
        <v>0</v>
      </c>
      <c r="G32" s="58">
        <f t="shared" si="6"/>
        <v>0</v>
      </c>
      <c r="H32" s="58">
        <f t="shared" si="6"/>
        <v>0</v>
      </c>
      <c r="I32" s="58">
        <f t="shared" si="6"/>
        <v>0</v>
      </c>
      <c r="J32" s="58">
        <f t="shared" si="6"/>
        <v>0</v>
      </c>
      <c r="K32" s="58">
        <f t="shared" si="6"/>
        <v>0</v>
      </c>
      <c r="L32" s="58">
        <f t="shared" si="6"/>
        <v>0</v>
      </c>
      <c r="M32" s="58">
        <f t="shared" si="6"/>
        <v>0</v>
      </c>
      <c r="N32" s="58">
        <f t="shared" si="6"/>
        <v>0</v>
      </c>
      <c r="O32" s="58">
        <f t="shared" si="6"/>
        <v>0</v>
      </c>
      <c r="P32" s="58">
        <f t="shared" si="6"/>
        <v>0</v>
      </c>
      <c r="Q32" s="58">
        <f t="shared" si="6"/>
        <v>0</v>
      </c>
      <c r="R32" s="58">
        <f t="shared" si="6"/>
        <v>0</v>
      </c>
      <c r="S32" s="58">
        <f t="shared" si="6"/>
        <v>0</v>
      </c>
      <c r="T32" s="58"/>
      <c r="U32" s="58"/>
      <c r="V32" s="58"/>
      <c r="W32" s="53" t="s">
        <v>169</v>
      </c>
      <c r="X32" s="54" t="s">
        <v>171</v>
      </c>
      <c r="Y32" s="54" t="s">
        <v>171</v>
      </c>
      <c r="Z32" s="58">
        <f t="shared" si="7"/>
        <v>0</v>
      </c>
      <c r="AA32" s="58">
        <f t="shared" si="7"/>
        <v>0</v>
      </c>
      <c r="AB32" s="58">
        <f t="shared" si="7"/>
        <v>0</v>
      </c>
      <c r="AC32" s="58">
        <f t="shared" si="7"/>
        <v>0</v>
      </c>
      <c r="AD32" s="58">
        <f t="shared" si="7"/>
        <v>0</v>
      </c>
      <c r="AE32" s="58">
        <f t="shared" si="7"/>
        <v>0</v>
      </c>
      <c r="AF32" s="58">
        <f t="shared" si="7"/>
        <v>0</v>
      </c>
      <c r="AG32" s="58">
        <f t="shared" si="7"/>
        <v>0</v>
      </c>
      <c r="AH32" s="58">
        <f t="shared" si="7"/>
        <v>0</v>
      </c>
      <c r="AI32" s="58">
        <f t="shared" si="7"/>
        <v>0</v>
      </c>
      <c r="AJ32" s="58">
        <f t="shared" si="7"/>
        <v>0</v>
      </c>
      <c r="AK32" s="58">
        <f t="shared" si="7"/>
        <v>0</v>
      </c>
      <c r="AL32" s="58">
        <f t="shared" si="7"/>
        <v>0</v>
      </c>
      <c r="AM32" s="58">
        <f t="shared" si="7"/>
        <v>0</v>
      </c>
      <c r="AN32" s="58">
        <f t="shared" si="7"/>
        <v>0</v>
      </c>
      <c r="AO32" s="58">
        <f t="shared" si="7"/>
        <v>0</v>
      </c>
      <c r="AP32" s="58">
        <f t="shared" si="7"/>
        <v>0</v>
      </c>
      <c r="AQ32" s="58">
        <f t="shared" si="7"/>
        <v>0</v>
      </c>
      <c r="AR32" s="58">
        <f t="shared" si="7"/>
        <v>0</v>
      </c>
      <c r="AS32" s="58">
        <f t="shared" si="7"/>
        <v>0</v>
      </c>
      <c r="AT32" s="58">
        <f t="shared" si="7"/>
        <v>0</v>
      </c>
      <c r="AU32" s="58"/>
      <c r="AV32" s="58"/>
      <c r="AW32" s="53" t="s">
        <v>169</v>
      </c>
      <c r="AX32" s="54" t="s">
        <v>171</v>
      </c>
      <c r="AY32" s="54" t="s">
        <v>171</v>
      </c>
      <c r="AZ32" s="54" t="s">
        <v>171</v>
      </c>
      <c r="BA32" s="54" t="s">
        <v>171</v>
      </c>
      <c r="BB32" s="54" t="s">
        <v>171</v>
      </c>
      <c r="BC32" s="54" t="s">
        <v>171</v>
      </c>
      <c r="BD32" s="54" t="s">
        <v>171</v>
      </c>
      <c r="BE32" s="54" t="s">
        <v>171</v>
      </c>
      <c r="BF32" s="54" t="s">
        <v>171</v>
      </c>
      <c r="BG32" s="62">
        <f t="shared" si="2"/>
        <v>0</v>
      </c>
      <c r="BH32" s="62">
        <f t="shared" si="3"/>
        <v>0</v>
      </c>
    </row>
    <row r="33" spans="1:60" ht="12" customHeight="1" hidden="1">
      <c r="A33" s="179"/>
      <c r="B33" s="64"/>
      <c r="C33" s="65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3"/>
      <c r="V33" s="63"/>
      <c r="W33" s="53"/>
      <c r="X33" s="54"/>
      <c r="Y33" s="54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53" t="s">
        <v>169</v>
      </c>
      <c r="AX33" s="54"/>
      <c r="AY33" s="54"/>
      <c r="AZ33" s="54"/>
      <c r="BA33" s="54"/>
      <c r="BB33" s="54"/>
      <c r="BC33" s="54"/>
      <c r="BD33" s="54"/>
      <c r="BE33" s="54"/>
      <c r="BF33" s="54"/>
      <c r="BG33" s="62"/>
      <c r="BH33" s="62"/>
    </row>
    <row r="34" spans="1:60" ht="11.25" hidden="1">
      <c r="A34" s="179"/>
      <c r="B34" s="64"/>
      <c r="C34" s="65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53"/>
      <c r="X34" s="54"/>
      <c r="Y34" s="54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53" t="s">
        <v>169</v>
      </c>
      <c r="AX34" s="54"/>
      <c r="AY34" s="54"/>
      <c r="AZ34" s="54"/>
      <c r="BA34" s="54"/>
      <c r="BB34" s="54"/>
      <c r="BC34" s="54"/>
      <c r="BD34" s="54"/>
      <c r="BE34" s="54"/>
      <c r="BF34" s="54"/>
      <c r="BG34" s="62"/>
      <c r="BH34" s="62"/>
    </row>
    <row r="35" spans="1:60" ht="39" customHeight="1" hidden="1">
      <c r="A35" s="179"/>
      <c r="B35" s="64"/>
      <c r="C35" s="65"/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3"/>
      <c r="V35" s="63"/>
      <c r="W35" s="53"/>
      <c r="X35" s="54"/>
      <c r="Y35" s="54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53" t="s">
        <v>169</v>
      </c>
      <c r="AX35" s="54"/>
      <c r="AY35" s="54"/>
      <c r="AZ35" s="54"/>
      <c r="BA35" s="54"/>
      <c r="BB35" s="54"/>
      <c r="BC35" s="54"/>
      <c r="BD35" s="54"/>
      <c r="BE35" s="54"/>
      <c r="BF35" s="54"/>
      <c r="BG35" s="62"/>
      <c r="BH35" s="62"/>
    </row>
    <row r="36" spans="1:60" ht="11.25" hidden="1">
      <c r="A36" s="179"/>
      <c r="B36" s="64"/>
      <c r="C36" s="65"/>
      <c r="D36" s="61" t="s">
        <v>38</v>
      </c>
      <c r="E36" s="62">
        <f aca="true" t="shared" si="8" ref="E36:E48">SUM(F36:W36)</f>
        <v>0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53" t="s">
        <v>169</v>
      </c>
      <c r="X36" s="54" t="s">
        <v>171</v>
      </c>
      <c r="Y36" s="54" t="s">
        <v>171</v>
      </c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53" t="s">
        <v>169</v>
      </c>
      <c r="AX36" s="54" t="s">
        <v>171</v>
      </c>
      <c r="AY36" s="54" t="s">
        <v>171</v>
      </c>
      <c r="AZ36" s="54" t="s">
        <v>171</v>
      </c>
      <c r="BA36" s="54" t="s">
        <v>171</v>
      </c>
      <c r="BB36" s="54" t="s">
        <v>171</v>
      </c>
      <c r="BC36" s="54" t="s">
        <v>171</v>
      </c>
      <c r="BD36" s="54" t="s">
        <v>171</v>
      </c>
      <c r="BE36" s="54" t="s">
        <v>171</v>
      </c>
      <c r="BF36" s="54" t="s">
        <v>171</v>
      </c>
      <c r="BG36" s="62">
        <f aca="true" t="shared" si="9" ref="BG36:BG48">SUM(Z36:AW36)</f>
        <v>0</v>
      </c>
      <c r="BH36" s="62">
        <f aca="true" t="shared" si="10" ref="BH36:BH48">E36+BG36</f>
        <v>0</v>
      </c>
    </row>
    <row r="37" spans="1:60" ht="9.75" customHeight="1">
      <c r="A37" s="179"/>
      <c r="B37" s="172" t="s">
        <v>2</v>
      </c>
      <c r="C37" s="176" t="s">
        <v>204</v>
      </c>
      <c r="D37" s="57" t="s">
        <v>19</v>
      </c>
      <c r="E37" s="58">
        <f t="shared" si="8"/>
        <v>256</v>
      </c>
      <c r="F37" s="58">
        <f aca="true" t="shared" si="11" ref="F37:U38">F39+F57</f>
        <v>16</v>
      </c>
      <c r="G37" s="58">
        <f t="shared" si="11"/>
        <v>16</v>
      </c>
      <c r="H37" s="58">
        <f t="shared" si="11"/>
        <v>16</v>
      </c>
      <c r="I37" s="58">
        <f t="shared" si="11"/>
        <v>16</v>
      </c>
      <c r="J37" s="58">
        <f t="shared" si="11"/>
        <v>16</v>
      </c>
      <c r="K37" s="58">
        <f t="shared" si="11"/>
        <v>15</v>
      </c>
      <c r="L37" s="58">
        <f t="shared" si="11"/>
        <v>16</v>
      </c>
      <c r="M37" s="58">
        <f t="shared" si="11"/>
        <v>15</v>
      </c>
      <c r="N37" s="58">
        <f t="shared" si="11"/>
        <v>16</v>
      </c>
      <c r="O37" s="58">
        <f t="shared" si="11"/>
        <v>16</v>
      </c>
      <c r="P37" s="58">
        <f t="shared" si="11"/>
        <v>15</v>
      </c>
      <c r="Q37" s="58">
        <f t="shared" si="11"/>
        <v>16</v>
      </c>
      <c r="R37" s="58">
        <f t="shared" si="11"/>
        <v>15</v>
      </c>
      <c r="S37" s="58">
        <f t="shared" si="11"/>
        <v>15</v>
      </c>
      <c r="T37" s="58">
        <f t="shared" si="11"/>
        <v>15</v>
      </c>
      <c r="U37" s="58">
        <f t="shared" si="11"/>
        <v>15</v>
      </c>
      <c r="V37" s="58">
        <f>V39+V57</f>
        <v>7</v>
      </c>
      <c r="W37" s="53" t="s">
        <v>169</v>
      </c>
      <c r="X37" s="54" t="s">
        <v>171</v>
      </c>
      <c r="Y37" s="54" t="s">
        <v>171</v>
      </c>
      <c r="Z37" s="58">
        <f aca="true" t="shared" si="12" ref="Z37:AV38">Z39+Z57</f>
        <v>15</v>
      </c>
      <c r="AA37" s="58">
        <f t="shared" si="12"/>
        <v>16</v>
      </c>
      <c r="AB37" s="58">
        <f t="shared" si="12"/>
        <v>15</v>
      </c>
      <c r="AC37" s="58">
        <f t="shared" si="12"/>
        <v>16</v>
      </c>
      <c r="AD37" s="58">
        <f t="shared" si="12"/>
        <v>15</v>
      </c>
      <c r="AE37" s="58">
        <f t="shared" si="12"/>
        <v>16</v>
      </c>
      <c r="AF37" s="58">
        <f t="shared" si="12"/>
        <v>15</v>
      </c>
      <c r="AG37" s="58">
        <f t="shared" si="12"/>
        <v>16</v>
      </c>
      <c r="AH37" s="58">
        <f t="shared" si="12"/>
        <v>15</v>
      </c>
      <c r="AI37" s="58">
        <f t="shared" si="12"/>
        <v>16</v>
      </c>
      <c r="AJ37" s="58">
        <f t="shared" si="12"/>
        <v>15</v>
      </c>
      <c r="AK37" s="58">
        <f t="shared" si="12"/>
        <v>16</v>
      </c>
      <c r="AL37" s="58">
        <f t="shared" si="12"/>
        <v>15</v>
      </c>
      <c r="AM37" s="58">
        <f t="shared" si="12"/>
        <v>16</v>
      </c>
      <c r="AN37" s="58">
        <f t="shared" si="12"/>
        <v>15</v>
      </c>
      <c r="AO37" s="58">
        <f t="shared" si="12"/>
        <v>16</v>
      </c>
      <c r="AP37" s="58">
        <f t="shared" si="12"/>
        <v>15</v>
      </c>
      <c r="AQ37" s="58">
        <f t="shared" si="12"/>
        <v>16</v>
      </c>
      <c r="AR37" s="58">
        <f t="shared" si="12"/>
        <v>15</v>
      </c>
      <c r="AS37" s="58">
        <f t="shared" si="12"/>
        <v>16</v>
      </c>
      <c r="AT37" s="58">
        <f t="shared" si="12"/>
        <v>15</v>
      </c>
      <c r="AU37" s="58">
        <f t="shared" si="12"/>
        <v>16</v>
      </c>
      <c r="AV37" s="58">
        <f t="shared" si="12"/>
        <v>15</v>
      </c>
      <c r="AW37" s="53" t="s">
        <v>169</v>
      </c>
      <c r="AX37" s="54" t="s">
        <v>171</v>
      </c>
      <c r="AY37" s="54" t="s">
        <v>171</v>
      </c>
      <c r="AZ37" s="54" t="s">
        <v>171</v>
      </c>
      <c r="BA37" s="54" t="s">
        <v>171</v>
      </c>
      <c r="BB37" s="54" t="s">
        <v>171</v>
      </c>
      <c r="BC37" s="54" t="s">
        <v>171</v>
      </c>
      <c r="BD37" s="54" t="s">
        <v>171</v>
      </c>
      <c r="BE37" s="54" t="s">
        <v>171</v>
      </c>
      <c r="BF37" s="54" t="s">
        <v>171</v>
      </c>
      <c r="BG37" s="62">
        <f t="shared" si="9"/>
        <v>356</v>
      </c>
      <c r="BH37" s="62">
        <f t="shared" si="10"/>
        <v>612</v>
      </c>
    </row>
    <row r="38" spans="1:60" ht="12" customHeight="1">
      <c r="A38" s="179"/>
      <c r="B38" s="173"/>
      <c r="C38" s="177"/>
      <c r="D38" s="57" t="s">
        <v>38</v>
      </c>
      <c r="E38" s="58">
        <f t="shared" si="8"/>
        <v>231</v>
      </c>
      <c r="F38" s="58">
        <f t="shared" si="11"/>
        <v>15</v>
      </c>
      <c r="G38" s="58">
        <f t="shared" si="11"/>
        <v>15</v>
      </c>
      <c r="H38" s="58">
        <f t="shared" si="11"/>
        <v>15</v>
      </c>
      <c r="I38" s="58">
        <f t="shared" si="11"/>
        <v>15</v>
      </c>
      <c r="J38" s="58">
        <f t="shared" si="11"/>
        <v>17</v>
      </c>
      <c r="K38" s="58">
        <f t="shared" si="11"/>
        <v>17</v>
      </c>
      <c r="L38" s="58">
        <f t="shared" si="11"/>
        <v>16</v>
      </c>
      <c r="M38" s="58">
        <f t="shared" si="11"/>
        <v>17</v>
      </c>
      <c r="N38" s="58">
        <f t="shared" si="11"/>
        <v>17</v>
      </c>
      <c r="O38" s="58">
        <f t="shared" si="11"/>
        <v>18</v>
      </c>
      <c r="P38" s="58">
        <f t="shared" si="11"/>
        <v>12</v>
      </c>
      <c r="Q38" s="58">
        <f t="shared" si="11"/>
        <v>12</v>
      </c>
      <c r="R38" s="58">
        <f t="shared" si="11"/>
        <v>11</v>
      </c>
      <c r="S38" s="58">
        <f t="shared" si="11"/>
        <v>11</v>
      </c>
      <c r="T38" s="58">
        <f t="shared" si="11"/>
        <v>11</v>
      </c>
      <c r="U38" s="58">
        <f t="shared" si="11"/>
        <v>8</v>
      </c>
      <c r="V38" s="58">
        <f>V40+V58</f>
        <v>4</v>
      </c>
      <c r="W38" s="53" t="s">
        <v>169</v>
      </c>
      <c r="X38" s="54" t="s">
        <v>171</v>
      </c>
      <c r="Y38" s="54" t="s">
        <v>171</v>
      </c>
      <c r="Z38" s="58">
        <f t="shared" si="12"/>
        <v>10</v>
      </c>
      <c r="AA38" s="58">
        <f t="shared" si="12"/>
        <v>11</v>
      </c>
      <c r="AB38" s="58">
        <f t="shared" si="12"/>
        <v>10</v>
      </c>
      <c r="AC38" s="58">
        <f t="shared" si="12"/>
        <v>11</v>
      </c>
      <c r="AD38" s="58">
        <f t="shared" si="12"/>
        <v>10</v>
      </c>
      <c r="AE38" s="58">
        <f t="shared" si="12"/>
        <v>11</v>
      </c>
      <c r="AF38" s="58">
        <f t="shared" si="12"/>
        <v>10</v>
      </c>
      <c r="AG38" s="58">
        <f t="shared" si="12"/>
        <v>11</v>
      </c>
      <c r="AH38" s="58">
        <f t="shared" si="12"/>
        <v>10</v>
      </c>
      <c r="AI38" s="58">
        <f t="shared" si="12"/>
        <v>11</v>
      </c>
      <c r="AJ38" s="58">
        <f t="shared" si="12"/>
        <v>10</v>
      </c>
      <c r="AK38" s="58">
        <f t="shared" si="12"/>
        <v>11</v>
      </c>
      <c r="AL38" s="58">
        <f t="shared" si="12"/>
        <v>10</v>
      </c>
      <c r="AM38" s="58">
        <f t="shared" si="12"/>
        <v>11</v>
      </c>
      <c r="AN38" s="58">
        <f t="shared" si="12"/>
        <v>10</v>
      </c>
      <c r="AO38" s="58">
        <f t="shared" si="12"/>
        <v>11</v>
      </c>
      <c r="AP38" s="58">
        <f t="shared" si="12"/>
        <v>10</v>
      </c>
      <c r="AQ38" s="58">
        <f t="shared" si="12"/>
        <v>10</v>
      </c>
      <c r="AR38" s="58">
        <f t="shared" si="12"/>
        <v>9</v>
      </c>
      <c r="AS38" s="58">
        <f t="shared" si="12"/>
        <v>10</v>
      </c>
      <c r="AT38" s="58">
        <f t="shared" si="12"/>
        <v>9</v>
      </c>
      <c r="AU38" s="58">
        <f t="shared" si="12"/>
        <v>10</v>
      </c>
      <c r="AV38" s="58">
        <f t="shared" si="12"/>
        <v>10</v>
      </c>
      <c r="AW38" s="53" t="s">
        <v>169</v>
      </c>
      <c r="AX38" s="54" t="s">
        <v>171</v>
      </c>
      <c r="AY38" s="54" t="s">
        <v>171</v>
      </c>
      <c r="AZ38" s="54" t="s">
        <v>171</v>
      </c>
      <c r="BA38" s="54" t="s">
        <v>171</v>
      </c>
      <c r="BB38" s="54" t="s">
        <v>171</v>
      </c>
      <c r="BC38" s="54" t="s">
        <v>171</v>
      </c>
      <c r="BD38" s="54" t="s">
        <v>171</v>
      </c>
      <c r="BE38" s="54" t="s">
        <v>171</v>
      </c>
      <c r="BF38" s="54" t="s">
        <v>171</v>
      </c>
      <c r="BG38" s="62">
        <f t="shared" si="9"/>
        <v>236</v>
      </c>
      <c r="BH38" s="62">
        <f t="shared" si="10"/>
        <v>467</v>
      </c>
    </row>
    <row r="39" spans="1:60" ht="9" customHeight="1">
      <c r="A39" s="179"/>
      <c r="B39" s="143" t="s">
        <v>4</v>
      </c>
      <c r="C39" s="170" t="s">
        <v>72</v>
      </c>
      <c r="D39" s="57" t="s">
        <v>19</v>
      </c>
      <c r="E39" s="58">
        <f t="shared" si="8"/>
        <v>24</v>
      </c>
      <c r="F39" s="58">
        <f>F41+F43+F45+F47+F49+F51+F53+F55</f>
        <v>1</v>
      </c>
      <c r="G39" s="58">
        <f aca="true" t="shared" si="13" ref="G39:U40">G41+G43+G45+G47+G49+G51+G53+G55</f>
        <v>2</v>
      </c>
      <c r="H39" s="58">
        <f t="shared" si="13"/>
        <v>2</v>
      </c>
      <c r="I39" s="58">
        <f t="shared" si="13"/>
        <v>2</v>
      </c>
      <c r="J39" s="58">
        <f t="shared" si="13"/>
        <v>2</v>
      </c>
      <c r="K39" s="58">
        <f t="shared" si="13"/>
        <v>2</v>
      </c>
      <c r="L39" s="58">
        <f t="shared" si="13"/>
        <v>2</v>
      </c>
      <c r="M39" s="58">
        <f t="shared" si="13"/>
        <v>2</v>
      </c>
      <c r="N39" s="58">
        <f t="shared" si="13"/>
        <v>2</v>
      </c>
      <c r="O39" s="58">
        <f t="shared" si="13"/>
        <v>2</v>
      </c>
      <c r="P39" s="58">
        <f t="shared" si="13"/>
        <v>1</v>
      </c>
      <c r="Q39" s="58">
        <f t="shared" si="13"/>
        <v>1</v>
      </c>
      <c r="R39" s="58">
        <f t="shared" si="13"/>
        <v>1</v>
      </c>
      <c r="S39" s="58">
        <f t="shared" si="13"/>
        <v>1</v>
      </c>
      <c r="T39" s="58">
        <f t="shared" si="13"/>
        <v>1</v>
      </c>
      <c r="U39" s="58">
        <f t="shared" si="13"/>
        <v>0</v>
      </c>
      <c r="V39" s="58">
        <f>V41+V43+V45+V47+V49+V51+V53+V55</f>
        <v>0</v>
      </c>
      <c r="W39" s="53" t="s">
        <v>169</v>
      </c>
      <c r="X39" s="54" t="s">
        <v>171</v>
      </c>
      <c r="Y39" s="54" t="s">
        <v>171</v>
      </c>
      <c r="Z39" s="58">
        <f aca="true" t="shared" si="14" ref="Z39:AV40">Z41+Z43+Z45+Z47+Z49+Z51+Z53+Z55</f>
        <v>3</v>
      </c>
      <c r="AA39" s="58">
        <f t="shared" si="14"/>
        <v>3</v>
      </c>
      <c r="AB39" s="58">
        <f t="shared" si="14"/>
        <v>3</v>
      </c>
      <c r="AC39" s="58">
        <f t="shared" si="14"/>
        <v>2</v>
      </c>
      <c r="AD39" s="58">
        <f t="shared" si="14"/>
        <v>2</v>
      </c>
      <c r="AE39" s="58">
        <f t="shared" si="14"/>
        <v>2</v>
      </c>
      <c r="AF39" s="58">
        <f t="shared" si="14"/>
        <v>2</v>
      </c>
      <c r="AG39" s="58">
        <f t="shared" si="14"/>
        <v>2</v>
      </c>
      <c r="AH39" s="58">
        <f t="shared" si="14"/>
        <v>2</v>
      </c>
      <c r="AI39" s="58">
        <f t="shared" si="14"/>
        <v>2</v>
      </c>
      <c r="AJ39" s="58">
        <f t="shared" si="14"/>
        <v>2</v>
      </c>
      <c r="AK39" s="58">
        <f t="shared" si="14"/>
        <v>2</v>
      </c>
      <c r="AL39" s="58">
        <f t="shared" si="14"/>
        <v>2</v>
      </c>
      <c r="AM39" s="58">
        <f t="shared" si="14"/>
        <v>2</v>
      </c>
      <c r="AN39" s="58">
        <f t="shared" si="14"/>
        <v>2</v>
      </c>
      <c r="AO39" s="58">
        <f t="shared" si="14"/>
        <v>2</v>
      </c>
      <c r="AP39" s="58">
        <f t="shared" si="14"/>
        <v>1</v>
      </c>
      <c r="AQ39" s="58">
        <f t="shared" si="14"/>
        <v>1</v>
      </c>
      <c r="AR39" s="58">
        <f t="shared" si="14"/>
        <v>1</v>
      </c>
      <c r="AS39" s="58">
        <f t="shared" si="14"/>
        <v>1</v>
      </c>
      <c r="AT39" s="58">
        <f t="shared" si="14"/>
        <v>1</v>
      </c>
      <c r="AU39" s="58">
        <f t="shared" si="14"/>
        <v>1</v>
      </c>
      <c r="AV39" s="58">
        <f t="shared" si="14"/>
        <v>1</v>
      </c>
      <c r="AW39" s="53" t="s">
        <v>169</v>
      </c>
      <c r="AX39" s="54" t="s">
        <v>171</v>
      </c>
      <c r="AY39" s="54" t="s">
        <v>171</v>
      </c>
      <c r="AZ39" s="54" t="s">
        <v>171</v>
      </c>
      <c r="BA39" s="54" t="s">
        <v>171</v>
      </c>
      <c r="BB39" s="54" t="s">
        <v>171</v>
      </c>
      <c r="BC39" s="54" t="s">
        <v>171</v>
      </c>
      <c r="BD39" s="54" t="s">
        <v>171</v>
      </c>
      <c r="BE39" s="54" t="s">
        <v>171</v>
      </c>
      <c r="BF39" s="54" t="s">
        <v>171</v>
      </c>
      <c r="BG39" s="58">
        <f t="shared" si="9"/>
        <v>42</v>
      </c>
      <c r="BH39" s="58">
        <f t="shared" si="10"/>
        <v>66</v>
      </c>
    </row>
    <row r="40" spans="1:60" ht="11.25" customHeight="1">
      <c r="A40" s="179"/>
      <c r="B40" s="144"/>
      <c r="C40" s="171"/>
      <c r="D40" s="57" t="s">
        <v>38</v>
      </c>
      <c r="E40" s="58">
        <f t="shared" si="8"/>
        <v>102</v>
      </c>
      <c r="F40" s="58">
        <f>F42+F44+F46+F48+F50+F52+F54+F56</f>
        <v>7</v>
      </c>
      <c r="G40" s="58">
        <f t="shared" si="13"/>
        <v>9</v>
      </c>
      <c r="H40" s="58">
        <f t="shared" si="13"/>
        <v>9</v>
      </c>
      <c r="I40" s="58">
        <f t="shared" si="13"/>
        <v>9</v>
      </c>
      <c r="J40" s="58">
        <f t="shared" si="13"/>
        <v>9</v>
      </c>
      <c r="K40" s="58">
        <f t="shared" si="13"/>
        <v>9</v>
      </c>
      <c r="L40" s="58">
        <f t="shared" si="13"/>
        <v>8</v>
      </c>
      <c r="M40" s="58">
        <f t="shared" si="13"/>
        <v>9</v>
      </c>
      <c r="N40" s="58">
        <f t="shared" si="13"/>
        <v>9</v>
      </c>
      <c r="O40" s="58">
        <f t="shared" si="13"/>
        <v>9</v>
      </c>
      <c r="P40" s="58">
        <f t="shared" si="13"/>
        <v>3</v>
      </c>
      <c r="Q40" s="58">
        <f t="shared" si="13"/>
        <v>3</v>
      </c>
      <c r="R40" s="58">
        <f t="shared" si="13"/>
        <v>3</v>
      </c>
      <c r="S40" s="58">
        <f t="shared" si="13"/>
        <v>3</v>
      </c>
      <c r="T40" s="58">
        <f t="shared" si="13"/>
        <v>3</v>
      </c>
      <c r="U40" s="58">
        <f t="shared" si="13"/>
        <v>0</v>
      </c>
      <c r="V40" s="58">
        <f>V42+V44+V46+V48+V50+V52+V54+V56</f>
        <v>0</v>
      </c>
      <c r="W40" s="53" t="s">
        <v>169</v>
      </c>
      <c r="X40" s="54" t="s">
        <v>171</v>
      </c>
      <c r="Y40" s="54" t="s">
        <v>171</v>
      </c>
      <c r="Z40" s="58">
        <f t="shared" si="14"/>
        <v>4</v>
      </c>
      <c r="AA40" s="58">
        <f t="shared" si="14"/>
        <v>4</v>
      </c>
      <c r="AB40" s="58">
        <f t="shared" si="14"/>
        <v>4</v>
      </c>
      <c r="AC40" s="58">
        <f t="shared" si="14"/>
        <v>5</v>
      </c>
      <c r="AD40" s="58">
        <f t="shared" si="14"/>
        <v>5</v>
      </c>
      <c r="AE40" s="58">
        <f t="shared" si="14"/>
        <v>5</v>
      </c>
      <c r="AF40" s="58">
        <f t="shared" si="14"/>
        <v>4</v>
      </c>
      <c r="AG40" s="58">
        <f t="shared" si="14"/>
        <v>4</v>
      </c>
      <c r="AH40" s="58">
        <f t="shared" si="14"/>
        <v>4</v>
      </c>
      <c r="AI40" s="58">
        <f t="shared" si="14"/>
        <v>4</v>
      </c>
      <c r="AJ40" s="58">
        <f t="shared" si="14"/>
        <v>4</v>
      </c>
      <c r="AK40" s="58">
        <f t="shared" si="14"/>
        <v>4</v>
      </c>
      <c r="AL40" s="58">
        <f t="shared" si="14"/>
        <v>4</v>
      </c>
      <c r="AM40" s="58">
        <f t="shared" si="14"/>
        <v>4</v>
      </c>
      <c r="AN40" s="58">
        <f t="shared" si="14"/>
        <v>4</v>
      </c>
      <c r="AO40" s="58">
        <f t="shared" si="14"/>
        <v>4</v>
      </c>
      <c r="AP40" s="58">
        <f t="shared" si="14"/>
        <v>2</v>
      </c>
      <c r="AQ40" s="58">
        <f t="shared" si="14"/>
        <v>2</v>
      </c>
      <c r="AR40" s="58">
        <f t="shared" si="14"/>
        <v>2</v>
      </c>
      <c r="AS40" s="58">
        <f t="shared" si="14"/>
        <v>2</v>
      </c>
      <c r="AT40" s="58">
        <f t="shared" si="14"/>
        <v>2</v>
      </c>
      <c r="AU40" s="58">
        <f t="shared" si="14"/>
        <v>2</v>
      </c>
      <c r="AV40" s="58">
        <f t="shared" si="14"/>
        <v>2</v>
      </c>
      <c r="AW40" s="53" t="s">
        <v>169</v>
      </c>
      <c r="AX40" s="54" t="s">
        <v>171</v>
      </c>
      <c r="AY40" s="54" t="s">
        <v>171</v>
      </c>
      <c r="AZ40" s="54" t="s">
        <v>171</v>
      </c>
      <c r="BA40" s="54" t="s">
        <v>171</v>
      </c>
      <c r="BB40" s="54" t="s">
        <v>171</v>
      </c>
      <c r="BC40" s="54" t="s">
        <v>171</v>
      </c>
      <c r="BD40" s="54" t="s">
        <v>171</v>
      </c>
      <c r="BE40" s="54" t="s">
        <v>171</v>
      </c>
      <c r="BF40" s="54" t="s">
        <v>171</v>
      </c>
      <c r="BG40" s="58">
        <f t="shared" si="9"/>
        <v>81</v>
      </c>
      <c r="BH40" s="58">
        <f t="shared" si="10"/>
        <v>183</v>
      </c>
    </row>
    <row r="41" spans="1:60" ht="27" customHeight="1">
      <c r="A41" s="179"/>
      <c r="B41" s="64" t="s">
        <v>81</v>
      </c>
      <c r="C41" s="65" t="s">
        <v>80</v>
      </c>
      <c r="D41" s="61" t="s">
        <v>19</v>
      </c>
      <c r="E41" s="62">
        <f t="shared" si="8"/>
        <v>14</v>
      </c>
      <c r="F41" s="62"/>
      <c r="G41" s="62">
        <v>1</v>
      </c>
      <c r="H41" s="62">
        <v>1</v>
      </c>
      <c r="I41" s="62">
        <v>1</v>
      </c>
      <c r="J41" s="62">
        <v>1</v>
      </c>
      <c r="K41" s="62">
        <v>1</v>
      </c>
      <c r="L41" s="62">
        <v>1</v>
      </c>
      <c r="M41" s="62">
        <v>1</v>
      </c>
      <c r="N41" s="62">
        <v>1</v>
      </c>
      <c r="O41" s="62">
        <v>1</v>
      </c>
      <c r="P41" s="62">
        <v>1</v>
      </c>
      <c r="Q41" s="62">
        <v>1</v>
      </c>
      <c r="R41" s="62">
        <v>1</v>
      </c>
      <c r="S41" s="62">
        <v>1</v>
      </c>
      <c r="T41" s="62">
        <v>1</v>
      </c>
      <c r="U41" s="62"/>
      <c r="V41" s="62"/>
      <c r="W41" s="53" t="s">
        <v>169</v>
      </c>
      <c r="X41" s="54" t="s">
        <v>171</v>
      </c>
      <c r="Y41" s="54" t="s">
        <v>171</v>
      </c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53" t="s">
        <v>169</v>
      </c>
      <c r="AX41" s="54" t="s">
        <v>171</v>
      </c>
      <c r="AY41" s="54" t="s">
        <v>171</v>
      </c>
      <c r="AZ41" s="54" t="s">
        <v>171</v>
      </c>
      <c r="BA41" s="54" t="s">
        <v>171</v>
      </c>
      <c r="BB41" s="54" t="s">
        <v>171</v>
      </c>
      <c r="BC41" s="54" t="s">
        <v>171</v>
      </c>
      <c r="BD41" s="54" t="s">
        <v>171</v>
      </c>
      <c r="BE41" s="54" t="s">
        <v>171</v>
      </c>
      <c r="BF41" s="54" t="s">
        <v>171</v>
      </c>
      <c r="BG41" s="62">
        <f t="shared" si="9"/>
        <v>0</v>
      </c>
      <c r="BH41" s="62">
        <f t="shared" si="10"/>
        <v>14</v>
      </c>
    </row>
    <row r="42" spans="1:60" ht="12" customHeight="1">
      <c r="A42" s="179"/>
      <c r="B42" s="64"/>
      <c r="C42" s="65"/>
      <c r="D42" s="61" t="s">
        <v>38</v>
      </c>
      <c r="E42" s="62">
        <f t="shared" si="8"/>
        <v>36</v>
      </c>
      <c r="F42" s="62"/>
      <c r="G42" s="62">
        <v>2</v>
      </c>
      <c r="H42" s="62">
        <v>2</v>
      </c>
      <c r="I42" s="62">
        <v>2</v>
      </c>
      <c r="J42" s="62">
        <v>2</v>
      </c>
      <c r="K42" s="62">
        <v>2</v>
      </c>
      <c r="L42" s="62">
        <v>2</v>
      </c>
      <c r="M42" s="62">
        <v>3</v>
      </c>
      <c r="N42" s="62">
        <v>3</v>
      </c>
      <c r="O42" s="62">
        <v>3</v>
      </c>
      <c r="P42" s="62">
        <v>3</v>
      </c>
      <c r="Q42" s="62">
        <v>3</v>
      </c>
      <c r="R42" s="62">
        <v>3</v>
      </c>
      <c r="S42" s="62">
        <v>3</v>
      </c>
      <c r="T42" s="62">
        <v>3</v>
      </c>
      <c r="U42" s="62"/>
      <c r="V42" s="62"/>
      <c r="W42" s="53" t="s">
        <v>169</v>
      </c>
      <c r="X42" s="54" t="s">
        <v>171</v>
      </c>
      <c r="Y42" s="54" t="s">
        <v>171</v>
      </c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3"/>
      <c r="AK42" s="63"/>
      <c r="AL42" s="63"/>
      <c r="AM42" s="63"/>
      <c r="AN42" s="63"/>
      <c r="AO42" s="63"/>
      <c r="AP42" s="63"/>
      <c r="AQ42" s="63"/>
      <c r="AR42" s="63"/>
      <c r="AS42" s="62"/>
      <c r="AT42" s="62"/>
      <c r="AU42" s="62"/>
      <c r="AV42" s="62"/>
      <c r="AW42" s="53" t="s">
        <v>169</v>
      </c>
      <c r="AX42" s="54" t="s">
        <v>171</v>
      </c>
      <c r="AY42" s="54" t="s">
        <v>171</v>
      </c>
      <c r="AZ42" s="54" t="s">
        <v>171</v>
      </c>
      <c r="BA42" s="54" t="s">
        <v>171</v>
      </c>
      <c r="BB42" s="54" t="s">
        <v>171</v>
      </c>
      <c r="BC42" s="54" t="s">
        <v>171</v>
      </c>
      <c r="BD42" s="54" t="s">
        <v>171</v>
      </c>
      <c r="BE42" s="54" t="s">
        <v>171</v>
      </c>
      <c r="BF42" s="54" t="s">
        <v>171</v>
      </c>
      <c r="BG42" s="62">
        <f t="shared" si="9"/>
        <v>0</v>
      </c>
      <c r="BH42" s="62">
        <f t="shared" si="10"/>
        <v>36</v>
      </c>
    </row>
    <row r="43" spans="1:60" ht="24.75">
      <c r="A43" s="179"/>
      <c r="B43" s="64" t="s">
        <v>83</v>
      </c>
      <c r="C43" s="65" t="s">
        <v>82</v>
      </c>
      <c r="D43" s="61" t="s">
        <v>19</v>
      </c>
      <c r="E43" s="62">
        <f t="shared" si="8"/>
        <v>0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53" t="s">
        <v>169</v>
      </c>
      <c r="X43" s="54" t="s">
        <v>171</v>
      </c>
      <c r="Y43" s="54" t="s">
        <v>171</v>
      </c>
      <c r="Z43" s="62">
        <v>1</v>
      </c>
      <c r="AA43" s="62">
        <v>1</v>
      </c>
      <c r="AB43" s="62">
        <v>1</v>
      </c>
      <c r="AC43" s="62">
        <v>1</v>
      </c>
      <c r="AD43" s="62">
        <v>1</v>
      </c>
      <c r="AE43" s="62">
        <v>1</v>
      </c>
      <c r="AF43" s="62">
        <v>1</v>
      </c>
      <c r="AG43" s="62">
        <v>1</v>
      </c>
      <c r="AH43" s="62">
        <v>1</v>
      </c>
      <c r="AI43" s="62">
        <v>1</v>
      </c>
      <c r="AJ43" s="62">
        <v>1</v>
      </c>
      <c r="AK43" s="62">
        <v>1</v>
      </c>
      <c r="AL43" s="62">
        <v>1</v>
      </c>
      <c r="AM43" s="62">
        <v>1</v>
      </c>
      <c r="AN43" s="62">
        <v>1</v>
      </c>
      <c r="AO43" s="62">
        <v>1</v>
      </c>
      <c r="AP43" s="62"/>
      <c r="AQ43" s="62"/>
      <c r="AR43" s="62"/>
      <c r="AS43" s="62"/>
      <c r="AT43" s="62"/>
      <c r="AU43" s="62"/>
      <c r="AV43" s="62"/>
      <c r="AW43" s="53" t="s">
        <v>169</v>
      </c>
      <c r="AX43" s="54" t="s">
        <v>171</v>
      </c>
      <c r="AY43" s="54" t="s">
        <v>171</v>
      </c>
      <c r="AZ43" s="54" t="s">
        <v>171</v>
      </c>
      <c r="BA43" s="54" t="s">
        <v>171</v>
      </c>
      <c r="BB43" s="54" t="s">
        <v>171</v>
      </c>
      <c r="BC43" s="54" t="s">
        <v>171</v>
      </c>
      <c r="BD43" s="54" t="s">
        <v>171</v>
      </c>
      <c r="BE43" s="54" t="s">
        <v>171</v>
      </c>
      <c r="BF43" s="54" t="s">
        <v>171</v>
      </c>
      <c r="BG43" s="62">
        <f t="shared" si="9"/>
        <v>16</v>
      </c>
      <c r="BH43" s="62">
        <f t="shared" si="10"/>
        <v>16</v>
      </c>
    </row>
    <row r="44" spans="1:60" ht="11.25">
      <c r="A44" s="179"/>
      <c r="B44" s="64"/>
      <c r="C44" s="65"/>
      <c r="D44" s="61" t="s">
        <v>38</v>
      </c>
      <c r="E44" s="62">
        <f t="shared" si="8"/>
        <v>0</v>
      </c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53" t="s">
        <v>169</v>
      </c>
      <c r="X44" s="54" t="s">
        <v>171</v>
      </c>
      <c r="Y44" s="54" t="s">
        <v>171</v>
      </c>
      <c r="Z44" s="62">
        <v>3</v>
      </c>
      <c r="AA44" s="62">
        <v>3</v>
      </c>
      <c r="AB44" s="62">
        <v>3</v>
      </c>
      <c r="AC44" s="62">
        <v>3</v>
      </c>
      <c r="AD44" s="62">
        <v>3</v>
      </c>
      <c r="AE44" s="62">
        <v>3</v>
      </c>
      <c r="AF44" s="62">
        <v>2</v>
      </c>
      <c r="AG44" s="62">
        <v>2</v>
      </c>
      <c r="AH44" s="62">
        <v>2</v>
      </c>
      <c r="AI44" s="62">
        <v>2</v>
      </c>
      <c r="AJ44" s="62">
        <v>2</v>
      </c>
      <c r="AK44" s="62">
        <v>2</v>
      </c>
      <c r="AL44" s="62">
        <v>2</v>
      </c>
      <c r="AM44" s="62">
        <v>2</v>
      </c>
      <c r="AN44" s="62">
        <v>2</v>
      </c>
      <c r="AO44" s="62">
        <v>2</v>
      </c>
      <c r="AP44" s="62"/>
      <c r="AQ44" s="62"/>
      <c r="AR44" s="62"/>
      <c r="AS44" s="62"/>
      <c r="AT44" s="62"/>
      <c r="AU44" s="62"/>
      <c r="AV44" s="62"/>
      <c r="AW44" s="53" t="s">
        <v>169</v>
      </c>
      <c r="AX44" s="54" t="s">
        <v>171</v>
      </c>
      <c r="AY44" s="54" t="s">
        <v>171</v>
      </c>
      <c r="AZ44" s="54" t="s">
        <v>171</v>
      </c>
      <c r="BA44" s="54" t="s">
        <v>171</v>
      </c>
      <c r="BB44" s="54" t="s">
        <v>171</v>
      </c>
      <c r="BC44" s="54" t="s">
        <v>171</v>
      </c>
      <c r="BD44" s="54" t="s">
        <v>171</v>
      </c>
      <c r="BE44" s="54" t="s">
        <v>171</v>
      </c>
      <c r="BF44" s="54" t="s">
        <v>171</v>
      </c>
      <c r="BG44" s="62">
        <f t="shared" si="9"/>
        <v>38</v>
      </c>
      <c r="BH44" s="62">
        <f t="shared" si="10"/>
        <v>38</v>
      </c>
    </row>
    <row r="45" spans="1:60" ht="18.75" customHeight="1">
      <c r="A45" s="180"/>
      <c r="B45" s="64" t="s">
        <v>85</v>
      </c>
      <c r="C45" s="65" t="s">
        <v>12</v>
      </c>
      <c r="D45" s="61" t="s">
        <v>19</v>
      </c>
      <c r="E45" s="62">
        <f t="shared" si="8"/>
        <v>0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3"/>
      <c r="V45" s="63"/>
      <c r="W45" s="53" t="s">
        <v>169</v>
      </c>
      <c r="X45" s="54" t="s">
        <v>171</v>
      </c>
      <c r="Y45" s="54" t="s">
        <v>171</v>
      </c>
      <c r="Z45" s="62">
        <v>2</v>
      </c>
      <c r="AA45" s="62">
        <v>2</v>
      </c>
      <c r="AB45" s="62">
        <v>2</v>
      </c>
      <c r="AC45" s="62">
        <v>1</v>
      </c>
      <c r="AD45" s="62">
        <v>1</v>
      </c>
      <c r="AE45" s="62">
        <v>1</v>
      </c>
      <c r="AF45" s="62">
        <v>1</v>
      </c>
      <c r="AG45" s="62">
        <v>1</v>
      </c>
      <c r="AH45" s="62">
        <v>1</v>
      </c>
      <c r="AI45" s="62">
        <v>1</v>
      </c>
      <c r="AJ45" s="62">
        <v>1</v>
      </c>
      <c r="AK45" s="62">
        <v>1</v>
      </c>
      <c r="AL45" s="62">
        <v>1</v>
      </c>
      <c r="AM45" s="62">
        <v>1</v>
      </c>
      <c r="AN45" s="62">
        <v>1</v>
      </c>
      <c r="AO45" s="62">
        <v>1</v>
      </c>
      <c r="AP45" s="62">
        <v>1</v>
      </c>
      <c r="AQ45" s="62">
        <v>1</v>
      </c>
      <c r="AR45" s="62">
        <v>1</v>
      </c>
      <c r="AS45" s="62">
        <v>1</v>
      </c>
      <c r="AT45" s="62">
        <v>1</v>
      </c>
      <c r="AU45" s="62">
        <v>1</v>
      </c>
      <c r="AV45" s="62">
        <v>1</v>
      </c>
      <c r="AW45" s="53" t="s">
        <v>169</v>
      </c>
      <c r="AX45" s="54" t="s">
        <v>171</v>
      </c>
      <c r="AY45" s="54" t="s">
        <v>171</v>
      </c>
      <c r="AZ45" s="54" t="s">
        <v>171</v>
      </c>
      <c r="BA45" s="54" t="s">
        <v>171</v>
      </c>
      <c r="BB45" s="54" t="s">
        <v>171</v>
      </c>
      <c r="BC45" s="54" t="s">
        <v>171</v>
      </c>
      <c r="BD45" s="54" t="s">
        <v>171</v>
      </c>
      <c r="BE45" s="54" t="s">
        <v>171</v>
      </c>
      <c r="BF45" s="54" t="s">
        <v>171</v>
      </c>
      <c r="BG45" s="62">
        <f t="shared" si="9"/>
        <v>26</v>
      </c>
      <c r="BH45" s="62">
        <f t="shared" si="10"/>
        <v>26</v>
      </c>
    </row>
    <row r="46" spans="2:60" ht="11.25">
      <c r="B46" s="64"/>
      <c r="C46" s="65"/>
      <c r="D46" s="61" t="s">
        <v>38</v>
      </c>
      <c r="E46" s="62">
        <f t="shared" si="8"/>
        <v>0</v>
      </c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53" t="s">
        <v>169</v>
      </c>
      <c r="X46" s="54" t="s">
        <v>171</v>
      </c>
      <c r="Y46" s="54" t="s">
        <v>171</v>
      </c>
      <c r="Z46" s="62">
        <v>1</v>
      </c>
      <c r="AA46" s="62">
        <v>1</v>
      </c>
      <c r="AB46" s="62">
        <v>1</v>
      </c>
      <c r="AC46" s="62">
        <v>2</v>
      </c>
      <c r="AD46" s="62">
        <v>2</v>
      </c>
      <c r="AE46" s="62">
        <v>2</v>
      </c>
      <c r="AF46" s="62">
        <v>2</v>
      </c>
      <c r="AG46" s="62">
        <v>2</v>
      </c>
      <c r="AH46" s="62">
        <v>2</v>
      </c>
      <c r="AI46" s="62">
        <v>2</v>
      </c>
      <c r="AJ46" s="62">
        <v>2</v>
      </c>
      <c r="AK46" s="62">
        <v>2</v>
      </c>
      <c r="AL46" s="62">
        <v>2</v>
      </c>
      <c r="AM46" s="62">
        <v>2</v>
      </c>
      <c r="AN46" s="62">
        <v>2</v>
      </c>
      <c r="AO46" s="62">
        <v>2</v>
      </c>
      <c r="AP46" s="62">
        <v>2</v>
      </c>
      <c r="AQ46" s="62">
        <v>2</v>
      </c>
      <c r="AR46" s="62">
        <v>2</v>
      </c>
      <c r="AS46" s="62">
        <v>2</v>
      </c>
      <c r="AT46" s="62">
        <v>2</v>
      </c>
      <c r="AU46" s="62">
        <v>2</v>
      </c>
      <c r="AV46" s="62">
        <v>2</v>
      </c>
      <c r="AW46" s="53" t="s">
        <v>169</v>
      </c>
      <c r="AX46" s="54" t="s">
        <v>171</v>
      </c>
      <c r="AY46" s="54" t="s">
        <v>171</v>
      </c>
      <c r="AZ46" s="54" t="s">
        <v>171</v>
      </c>
      <c r="BA46" s="54" t="s">
        <v>171</v>
      </c>
      <c r="BB46" s="54" t="s">
        <v>171</v>
      </c>
      <c r="BC46" s="54" t="s">
        <v>171</v>
      </c>
      <c r="BD46" s="54" t="s">
        <v>171</v>
      </c>
      <c r="BE46" s="54" t="s">
        <v>171</v>
      </c>
      <c r="BF46" s="54" t="s">
        <v>171</v>
      </c>
      <c r="BG46" s="62">
        <f t="shared" si="9"/>
        <v>43</v>
      </c>
      <c r="BH46" s="62">
        <f t="shared" si="10"/>
        <v>43</v>
      </c>
    </row>
    <row r="47" spans="2:60" ht="26.25" customHeight="1">
      <c r="B47" s="64" t="s">
        <v>207</v>
      </c>
      <c r="C47" s="65" t="s">
        <v>211</v>
      </c>
      <c r="D47" s="61" t="s">
        <v>19</v>
      </c>
      <c r="E47" s="62">
        <f t="shared" si="8"/>
        <v>10</v>
      </c>
      <c r="F47" s="62">
        <v>1</v>
      </c>
      <c r="G47" s="62">
        <v>1</v>
      </c>
      <c r="H47" s="62">
        <v>1</v>
      </c>
      <c r="I47" s="62">
        <v>1</v>
      </c>
      <c r="J47" s="62">
        <v>1</v>
      </c>
      <c r="K47" s="62">
        <v>1</v>
      </c>
      <c r="L47" s="62">
        <v>1</v>
      </c>
      <c r="M47" s="62">
        <v>1</v>
      </c>
      <c r="N47" s="62">
        <v>1</v>
      </c>
      <c r="O47" s="62">
        <v>1</v>
      </c>
      <c r="P47" s="62"/>
      <c r="Q47" s="62"/>
      <c r="R47" s="62"/>
      <c r="S47" s="62"/>
      <c r="T47" s="62"/>
      <c r="U47" s="63"/>
      <c r="V47" s="63"/>
      <c r="W47" s="53" t="s">
        <v>169</v>
      </c>
      <c r="X47" s="54" t="s">
        <v>171</v>
      </c>
      <c r="Y47" s="54" t="s">
        <v>171</v>
      </c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53" t="s">
        <v>169</v>
      </c>
      <c r="AX47" s="54" t="s">
        <v>171</v>
      </c>
      <c r="AY47" s="54" t="s">
        <v>171</v>
      </c>
      <c r="AZ47" s="54" t="s">
        <v>171</v>
      </c>
      <c r="BA47" s="54" t="s">
        <v>171</v>
      </c>
      <c r="BB47" s="54" t="s">
        <v>171</v>
      </c>
      <c r="BC47" s="54" t="s">
        <v>171</v>
      </c>
      <c r="BD47" s="54" t="s">
        <v>171</v>
      </c>
      <c r="BE47" s="54" t="s">
        <v>171</v>
      </c>
      <c r="BF47" s="54" t="s">
        <v>171</v>
      </c>
      <c r="BG47" s="62">
        <f t="shared" si="9"/>
        <v>0</v>
      </c>
      <c r="BH47" s="62">
        <f t="shared" si="10"/>
        <v>10</v>
      </c>
    </row>
    <row r="48" spans="2:60" ht="11.25">
      <c r="B48" s="64"/>
      <c r="C48" s="65"/>
      <c r="D48" s="61" t="s">
        <v>38</v>
      </c>
      <c r="E48" s="62">
        <f t="shared" si="8"/>
        <v>66</v>
      </c>
      <c r="F48" s="62">
        <v>7</v>
      </c>
      <c r="G48" s="62">
        <v>7</v>
      </c>
      <c r="H48" s="62">
        <v>7</v>
      </c>
      <c r="I48" s="62">
        <v>7</v>
      </c>
      <c r="J48" s="62">
        <v>7</v>
      </c>
      <c r="K48" s="62">
        <v>7</v>
      </c>
      <c r="L48" s="62">
        <v>6</v>
      </c>
      <c r="M48" s="62">
        <v>6</v>
      </c>
      <c r="N48" s="62">
        <v>6</v>
      </c>
      <c r="O48" s="62">
        <v>6</v>
      </c>
      <c r="P48" s="62"/>
      <c r="Q48" s="62"/>
      <c r="R48" s="62"/>
      <c r="S48" s="62"/>
      <c r="T48" s="62"/>
      <c r="U48" s="62"/>
      <c r="V48" s="62"/>
      <c r="W48" s="53" t="s">
        <v>169</v>
      </c>
      <c r="X48" s="54" t="s">
        <v>171</v>
      </c>
      <c r="Y48" s="54" t="s">
        <v>171</v>
      </c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53" t="s">
        <v>169</v>
      </c>
      <c r="AX48" s="54" t="s">
        <v>171</v>
      </c>
      <c r="AY48" s="54" t="s">
        <v>171</v>
      </c>
      <c r="AZ48" s="54" t="s">
        <v>171</v>
      </c>
      <c r="BA48" s="54" t="s">
        <v>171</v>
      </c>
      <c r="BB48" s="54" t="s">
        <v>171</v>
      </c>
      <c r="BC48" s="54" t="s">
        <v>171</v>
      </c>
      <c r="BD48" s="54" t="s">
        <v>171</v>
      </c>
      <c r="BE48" s="54" t="s">
        <v>171</v>
      </c>
      <c r="BF48" s="54" t="s">
        <v>171</v>
      </c>
      <c r="BG48" s="62">
        <f t="shared" si="9"/>
        <v>0</v>
      </c>
      <c r="BH48" s="62">
        <f t="shared" si="10"/>
        <v>66</v>
      </c>
    </row>
    <row r="49" spans="2:60" ht="17.25" customHeight="1" hidden="1">
      <c r="B49" s="64"/>
      <c r="C49" s="65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53"/>
      <c r="X49" s="54"/>
      <c r="Y49" s="54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53" t="s">
        <v>169</v>
      </c>
      <c r="AX49" s="54"/>
      <c r="AY49" s="54"/>
      <c r="AZ49" s="54"/>
      <c r="BA49" s="54"/>
      <c r="BB49" s="54"/>
      <c r="BC49" s="54"/>
      <c r="BD49" s="54"/>
      <c r="BE49" s="54"/>
      <c r="BF49" s="54"/>
      <c r="BG49" s="62"/>
      <c r="BH49" s="62"/>
    </row>
    <row r="50" spans="2:60" ht="11.25" hidden="1">
      <c r="B50" s="64"/>
      <c r="C50" s="65"/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53"/>
      <c r="X50" s="54"/>
      <c r="Y50" s="54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53" t="s">
        <v>169</v>
      </c>
      <c r="AX50" s="54"/>
      <c r="AY50" s="54"/>
      <c r="AZ50" s="54"/>
      <c r="BA50" s="54"/>
      <c r="BB50" s="54"/>
      <c r="BC50" s="54"/>
      <c r="BD50" s="54"/>
      <c r="BE50" s="54"/>
      <c r="BF50" s="54"/>
      <c r="BG50" s="62"/>
      <c r="BH50" s="62"/>
    </row>
    <row r="51" spans="2:60" ht="11.25" hidden="1">
      <c r="B51" s="64"/>
      <c r="C51" s="65"/>
      <c r="D51" s="61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3"/>
      <c r="V51" s="63"/>
      <c r="W51" s="53"/>
      <c r="X51" s="54"/>
      <c r="Y51" s="54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53" t="s">
        <v>169</v>
      </c>
      <c r="AX51" s="54"/>
      <c r="AY51" s="54"/>
      <c r="AZ51" s="54"/>
      <c r="BA51" s="54"/>
      <c r="BB51" s="54"/>
      <c r="BC51" s="54"/>
      <c r="BD51" s="54"/>
      <c r="BE51" s="54"/>
      <c r="BF51" s="54"/>
      <c r="BG51" s="62"/>
      <c r="BH51" s="62"/>
    </row>
    <row r="52" spans="2:60" ht="11.25" hidden="1">
      <c r="B52" s="64"/>
      <c r="C52" s="65"/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53"/>
      <c r="X52" s="54"/>
      <c r="Y52" s="54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53" t="s">
        <v>169</v>
      </c>
      <c r="AX52" s="54"/>
      <c r="AY52" s="54"/>
      <c r="AZ52" s="54"/>
      <c r="BA52" s="54"/>
      <c r="BB52" s="54"/>
      <c r="BC52" s="54"/>
      <c r="BD52" s="54"/>
      <c r="BE52" s="54"/>
      <c r="BF52" s="54"/>
      <c r="BG52" s="62"/>
      <c r="BH52" s="62"/>
    </row>
    <row r="53" spans="2:60" ht="11.25" hidden="1">
      <c r="B53" s="64"/>
      <c r="C53" s="65"/>
      <c r="D53" s="61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3"/>
      <c r="V53" s="63"/>
      <c r="W53" s="53"/>
      <c r="X53" s="54"/>
      <c r="Y53" s="54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53" t="s">
        <v>169</v>
      </c>
      <c r="AX53" s="54"/>
      <c r="AY53" s="54"/>
      <c r="AZ53" s="54"/>
      <c r="BA53" s="54"/>
      <c r="BB53" s="54"/>
      <c r="BC53" s="54"/>
      <c r="BD53" s="54"/>
      <c r="BE53" s="54"/>
      <c r="BF53" s="54"/>
      <c r="BG53" s="62"/>
      <c r="BH53" s="62"/>
    </row>
    <row r="54" spans="2:60" ht="11.25" hidden="1">
      <c r="B54" s="64"/>
      <c r="C54" s="65"/>
      <c r="D54" s="6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53"/>
      <c r="X54" s="54"/>
      <c r="Y54" s="54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53" t="s">
        <v>169</v>
      </c>
      <c r="AX54" s="54"/>
      <c r="AY54" s="54"/>
      <c r="AZ54" s="54"/>
      <c r="BA54" s="54"/>
      <c r="BB54" s="54"/>
      <c r="BC54" s="54"/>
      <c r="BD54" s="54"/>
      <c r="BE54" s="54"/>
      <c r="BF54" s="54"/>
      <c r="BG54" s="62"/>
      <c r="BH54" s="62"/>
    </row>
    <row r="55" spans="2:60" ht="11.25" hidden="1">
      <c r="B55" s="64"/>
      <c r="C55" s="65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3"/>
      <c r="V55" s="63"/>
      <c r="W55" s="53"/>
      <c r="X55" s="54"/>
      <c r="Y55" s="54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53" t="s">
        <v>169</v>
      </c>
      <c r="AX55" s="54"/>
      <c r="AY55" s="54"/>
      <c r="AZ55" s="54"/>
      <c r="BA55" s="54"/>
      <c r="BB55" s="54"/>
      <c r="BC55" s="54"/>
      <c r="BD55" s="54"/>
      <c r="BE55" s="54"/>
      <c r="BF55" s="54"/>
      <c r="BG55" s="62"/>
      <c r="BH55" s="62"/>
    </row>
    <row r="56" spans="2:60" ht="11.25" hidden="1">
      <c r="B56" s="64"/>
      <c r="C56" s="65"/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53"/>
      <c r="X56" s="54"/>
      <c r="Y56" s="54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53" t="s">
        <v>169</v>
      </c>
      <c r="AX56" s="54"/>
      <c r="AY56" s="54"/>
      <c r="AZ56" s="54"/>
      <c r="BA56" s="54"/>
      <c r="BB56" s="54"/>
      <c r="BC56" s="54"/>
      <c r="BD56" s="54"/>
      <c r="BE56" s="54"/>
      <c r="BF56" s="54"/>
      <c r="BG56" s="62"/>
      <c r="BH56" s="62"/>
    </row>
    <row r="57" spans="2:60" ht="12.75" customHeight="1">
      <c r="B57" s="153" t="s">
        <v>14</v>
      </c>
      <c r="C57" s="155" t="s">
        <v>15</v>
      </c>
      <c r="D57" s="57" t="s">
        <v>19</v>
      </c>
      <c r="E57" s="58">
        <f aca="true" t="shared" si="15" ref="E57:E72">SUM(F57:W57)</f>
        <v>232</v>
      </c>
      <c r="F57" s="58">
        <f aca="true" t="shared" si="16" ref="F57:V57">F59+F67+F75</f>
        <v>15</v>
      </c>
      <c r="G57" s="58">
        <f t="shared" si="16"/>
        <v>14</v>
      </c>
      <c r="H57" s="58">
        <f t="shared" si="16"/>
        <v>14</v>
      </c>
      <c r="I57" s="58">
        <f t="shared" si="16"/>
        <v>14</v>
      </c>
      <c r="J57" s="58">
        <f t="shared" si="16"/>
        <v>14</v>
      </c>
      <c r="K57" s="58">
        <f t="shared" si="16"/>
        <v>13</v>
      </c>
      <c r="L57" s="58">
        <f t="shared" si="16"/>
        <v>14</v>
      </c>
      <c r="M57" s="58">
        <f t="shared" si="16"/>
        <v>13</v>
      </c>
      <c r="N57" s="58">
        <f t="shared" si="16"/>
        <v>14</v>
      </c>
      <c r="O57" s="58">
        <f t="shared" si="16"/>
        <v>14</v>
      </c>
      <c r="P57" s="58">
        <f t="shared" si="16"/>
        <v>14</v>
      </c>
      <c r="Q57" s="58">
        <f t="shared" si="16"/>
        <v>15</v>
      </c>
      <c r="R57" s="58">
        <f t="shared" si="16"/>
        <v>14</v>
      </c>
      <c r="S57" s="58">
        <f t="shared" si="16"/>
        <v>14</v>
      </c>
      <c r="T57" s="58">
        <f t="shared" si="16"/>
        <v>14</v>
      </c>
      <c r="U57" s="58">
        <f t="shared" si="16"/>
        <v>15</v>
      </c>
      <c r="V57" s="58">
        <f t="shared" si="16"/>
        <v>7</v>
      </c>
      <c r="W57" s="53" t="s">
        <v>169</v>
      </c>
      <c r="X57" s="54" t="s">
        <v>171</v>
      </c>
      <c r="Y57" s="54" t="s">
        <v>171</v>
      </c>
      <c r="Z57" s="58">
        <f aca="true" t="shared" si="17" ref="Z57:AV57">Z59+Z67+Z75</f>
        <v>12</v>
      </c>
      <c r="AA57" s="58">
        <f t="shared" si="17"/>
        <v>13</v>
      </c>
      <c r="AB57" s="58">
        <f t="shared" si="17"/>
        <v>12</v>
      </c>
      <c r="AC57" s="58">
        <f t="shared" si="17"/>
        <v>14</v>
      </c>
      <c r="AD57" s="58">
        <f t="shared" si="17"/>
        <v>13</v>
      </c>
      <c r="AE57" s="58">
        <f t="shared" si="17"/>
        <v>14</v>
      </c>
      <c r="AF57" s="58">
        <f t="shared" si="17"/>
        <v>13</v>
      </c>
      <c r="AG57" s="58">
        <f t="shared" si="17"/>
        <v>14</v>
      </c>
      <c r="AH57" s="58">
        <f t="shared" si="17"/>
        <v>13</v>
      </c>
      <c r="AI57" s="58">
        <f t="shared" si="17"/>
        <v>14</v>
      </c>
      <c r="AJ57" s="58">
        <f t="shared" si="17"/>
        <v>13</v>
      </c>
      <c r="AK57" s="58">
        <f t="shared" si="17"/>
        <v>14</v>
      </c>
      <c r="AL57" s="58">
        <f t="shared" si="17"/>
        <v>13</v>
      </c>
      <c r="AM57" s="58">
        <f t="shared" si="17"/>
        <v>14</v>
      </c>
      <c r="AN57" s="58">
        <f t="shared" si="17"/>
        <v>13</v>
      </c>
      <c r="AO57" s="58">
        <f t="shared" si="17"/>
        <v>14</v>
      </c>
      <c r="AP57" s="58">
        <f t="shared" si="17"/>
        <v>14</v>
      </c>
      <c r="AQ57" s="58">
        <f t="shared" si="17"/>
        <v>15</v>
      </c>
      <c r="AR57" s="58">
        <f t="shared" si="17"/>
        <v>14</v>
      </c>
      <c r="AS57" s="58">
        <f t="shared" si="17"/>
        <v>15</v>
      </c>
      <c r="AT57" s="58">
        <f t="shared" si="17"/>
        <v>14</v>
      </c>
      <c r="AU57" s="58">
        <f t="shared" si="17"/>
        <v>15</v>
      </c>
      <c r="AV57" s="58">
        <f t="shared" si="17"/>
        <v>14</v>
      </c>
      <c r="AW57" s="53" t="s">
        <v>169</v>
      </c>
      <c r="AX57" s="54" t="s">
        <v>171</v>
      </c>
      <c r="AY57" s="54" t="s">
        <v>171</v>
      </c>
      <c r="AZ57" s="54" t="s">
        <v>171</v>
      </c>
      <c r="BA57" s="54" t="s">
        <v>171</v>
      </c>
      <c r="BB57" s="54" t="s">
        <v>171</v>
      </c>
      <c r="BC57" s="54" t="s">
        <v>171</v>
      </c>
      <c r="BD57" s="54" t="s">
        <v>171</v>
      </c>
      <c r="BE57" s="54" t="s">
        <v>171</v>
      </c>
      <c r="BF57" s="54" t="s">
        <v>171</v>
      </c>
      <c r="BG57" s="58">
        <f aca="true" t="shared" si="18" ref="BG57:BG72">SUM(Z57:AW57)</f>
        <v>314</v>
      </c>
      <c r="BH57" s="58">
        <f aca="true" t="shared" si="19" ref="BH57:BH72">E57+BG57</f>
        <v>546</v>
      </c>
    </row>
    <row r="58" spans="2:60" ht="14.25" customHeight="1">
      <c r="B58" s="154"/>
      <c r="C58" s="156"/>
      <c r="D58" s="57" t="s">
        <v>38</v>
      </c>
      <c r="E58" s="58">
        <f t="shared" si="15"/>
        <v>129</v>
      </c>
      <c r="F58" s="58">
        <f aca="true" t="shared" si="20" ref="F58:V58">F60+F68+F76</f>
        <v>8</v>
      </c>
      <c r="G58" s="58">
        <f t="shared" si="20"/>
        <v>6</v>
      </c>
      <c r="H58" s="58">
        <f t="shared" si="20"/>
        <v>6</v>
      </c>
      <c r="I58" s="58">
        <f t="shared" si="20"/>
        <v>6</v>
      </c>
      <c r="J58" s="58">
        <f t="shared" si="20"/>
        <v>8</v>
      </c>
      <c r="K58" s="58">
        <f t="shared" si="20"/>
        <v>8</v>
      </c>
      <c r="L58" s="58">
        <f t="shared" si="20"/>
        <v>8</v>
      </c>
      <c r="M58" s="58">
        <f t="shared" si="20"/>
        <v>8</v>
      </c>
      <c r="N58" s="58">
        <f t="shared" si="20"/>
        <v>8</v>
      </c>
      <c r="O58" s="58">
        <f t="shared" si="20"/>
        <v>9</v>
      </c>
      <c r="P58" s="58">
        <f t="shared" si="20"/>
        <v>9</v>
      </c>
      <c r="Q58" s="58">
        <f t="shared" si="20"/>
        <v>9</v>
      </c>
      <c r="R58" s="58">
        <f t="shared" si="20"/>
        <v>8</v>
      </c>
      <c r="S58" s="58">
        <f t="shared" si="20"/>
        <v>8</v>
      </c>
      <c r="T58" s="58">
        <f t="shared" si="20"/>
        <v>8</v>
      </c>
      <c r="U58" s="58">
        <f t="shared" si="20"/>
        <v>8</v>
      </c>
      <c r="V58" s="58">
        <f t="shared" si="20"/>
        <v>4</v>
      </c>
      <c r="W58" s="53" t="s">
        <v>169</v>
      </c>
      <c r="X58" s="54" t="s">
        <v>171</v>
      </c>
      <c r="Y58" s="54" t="s">
        <v>171</v>
      </c>
      <c r="Z58" s="58">
        <f aca="true" t="shared" si="21" ref="Z58:AV58">Z60+Z68+Z76</f>
        <v>6</v>
      </c>
      <c r="AA58" s="58">
        <f t="shared" si="21"/>
        <v>7</v>
      </c>
      <c r="AB58" s="58">
        <f t="shared" si="21"/>
        <v>6</v>
      </c>
      <c r="AC58" s="58">
        <f t="shared" si="21"/>
        <v>6</v>
      </c>
      <c r="AD58" s="58">
        <f t="shared" si="21"/>
        <v>5</v>
      </c>
      <c r="AE58" s="58">
        <f t="shared" si="21"/>
        <v>6</v>
      </c>
      <c r="AF58" s="58">
        <f t="shared" si="21"/>
        <v>6</v>
      </c>
      <c r="AG58" s="58">
        <f t="shared" si="21"/>
        <v>7</v>
      </c>
      <c r="AH58" s="58">
        <f t="shared" si="21"/>
        <v>6</v>
      </c>
      <c r="AI58" s="58">
        <f t="shared" si="21"/>
        <v>7</v>
      </c>
      <c r="AJ58" s="58">
        <f t="shared" si="21"/>
        <v>6</v>
      </c>
      <c r="AK58" s="58">
        <f t="shared" si="21"/>
        <v>7</v>
      </c>
      <c r="AL58" s="58">
        <f t="shared" si="21"/>
        <v>6</v>
      </c>
      <c r="AM58" s="58">
        <f t="shared" si="21"/>
        <v>7</v>
      </c>
      <c r="AN58" s="58">
        <f t="shared" si="21"/>
        <v>6</v>
      </c>
      <c r="AO58" s="58">
        <f t="shared" si="21"/>
        <v>7</v>
      </c>
      <c r="AP58" s="58">
        <f t="shared" si="21"/>
        <v>8</v>
      </c>
      <c r="AQ58" s="58">
        <f t="shared" si="21"/>
        <v>8</v>
      </c>
      <c r="AR58" s="58">
        <f t="shared" si="21"/>
        <v>7</v>
      </c>
      <c r="AS58" s="58">
        <f t="shared" si="21"/>
        <v>8</v>
      </c>
      <c r="AT58" s="58">
        <f t="shared" si="21"/>
        <v>7</v>
      </c>
      <c r="AU58" s="58">
        <f t="shared" si="21"/>
        <v>8</v>
      </c>
      <c r="AV58" s="58">
        <f t="shared" si="21"/>
        <v>8</v>
      </c>
      <c r="AW58" s="53" t="s">
        <v>169</v>
      </c>
      <c r="AX58" s="54" t="s">
        <v>171</v>
      </c>
      <c r="AY58" s="54" t="s">
        <v>171</v>
      </c>
      <c r="AZ58" s="54" t="s">
        <v>171</v>
      </c>
      <c r="BA58" s="54" t="s">
        <v>171</v>
      </c>
      <c r="BB58" s="54" t="s">
        <v>171</v>
      </c>
      <c r="BC58" s="54" t="s">
        <v>171</v>
      </c>
      <c r="BD58" s="54" t="s">
        <v>171</v>
      </c>
      <c r="BE58" s="54" t="s">
        <v>171</v>
      </c>
      <c r="BF58" s="54" t="s">
        <v>171</v>
      </c>
      <c r="BG58" s="58">
        <f t="shared" si="18"/>
        <v>155</v>
      </c>
      <c r="BH58" s="58">
        <f t="shared" si="19"/>
        <v>284</v>
      </c>
    </row>
    <row r="59" spans="2:60" ht="32.25" customHeight="1">
      <c r="B59" s="67" t="s">
        <v>155</v>
      </c>
      <c r="C59" s="68" t="s">
        <v>156</v>
      </c>
      <c r="D59" s="61" t="s">
        <v>19</v>
      </c>
      <c r="E59" s="62">
        <f t="shared" si="15"/>
        <v>86</v>
      </c>
      <c r="F59" s="58">
        <f>F65+F61+F63</f>
        <v>7</v>
      </c>
      <c r="G59" s="58">
        <f aca="true" t="shared" si="22" ref="G59:AV59">G65+G61+G63</f>
        <v>6</v>
      </c>
      <c r="H59" s="58">
        <f t="shared" si="22"/>
        <v>5</v>
      </c>
      <c r="I59" s="58">
        <f t="shared" si="22"/>
        <v>5</v>
      </c>
      <c r="J59" s="58">
        <f t="shared" si="22"/>
        <v>5</v>
      </c>
      <c r="K59" s="58">
        <f t="shared" si="22"/>
        <v>4</v>
      </c>
      <c r="L59" s="58">
        <f t="shared" si="22"/>
        <v>5</v>
      </c>
      <c r="M59" s="58">
        <f t="shared" si="22"/>
        <v>4</v>
      </c>
      <c r="N59" s="58">
        <f t="shared" si="22"/>
        <v>5</v>
      </c>
      <c r="O59" s="58">
        <f t="shared" si="22"/>
        <v>5</v>
      </c>
      <c r="P59" s="58">
        <f t="shared" si="22"/>
        <v>6</v>
      </c>
      <c r="Q59" s="58">
        <f t="shared" si="22"/>
        <v>5</v>
      </c>
      <c r="R59" s="58">
        <f t="shared" si="22"/>
        <v>5</v>
      </c>
      <c r="S59" s="58">
        <f t="shared" si="22"/>
        <v>5</v>
      </c>
      <c r="T59" s="58">
        <f t="shared" si="22"/>
        <v>6</v>
      </c>
      <c r="U59" s="58">
        <f t="shared" si="22"/>
        <v>6</v>
      </c>
      <c r="V59" s="58">
        <f>V65+V61+V63</f>
        <v>2</v>
      </c>
      <c r="W59" s="53" t="s">
        <v>169</v>
      </c>
      <c r="X59" s="54" t="s">
        <v>171</v>
      </c>
      <c r="Y59" s="54" t="s">
        <v>171</v>
      </c>
      <c r="Z59" s="58">
        <f t="shared" si="22"/>
        <v>3</v>
      </c>
      <c r="AA59" s="58">
        <f t="shared" si="22"/>
        <v>3</v>
      </c>
      <c r="AB59" s="58">
        <f t="shared" si="22"/>
        <v>3</v>
      </c>
      <c r="AC59" s="58">
        <f t="shared" si="22"/>
        <v>3</v>
      </c>
      <c r="AD59" s="58">
        <f t="shared" si="22"/>
        <v>3</v>
      </c>
      <c r="AE59" s="58">
        <f t="shared" si="22"/>
        <v>3</v>
      </c>
      <c r="AF59" s="58">
        <f t="shared" si="22"/>
        <v>3</v>
      </c>
      <c r="AG59" s="58">
        <f t="shared" si="22"/>
        <v>3</v>
      </c>
      <c r="AH59" s="58">
        <f t="shared" si="22"/>
        <v>2</v>
      </c>
      <c r="AI59" s="58">
        <f t="shared" si="22"/>
        <v>2</v>
      </c>
      <c r="AJ59" s="58">
        <f t="shared" si="22"/>
        <v>2</v>
      </c>
      <c r="AK59" s="58">
        <f t="shared" si="22"/>
        <v>2</v>
      </c>
      <c r="AL59" s="58">
        <f t="shared" si="22"/>
        <v>2</v>
      </c>
      <c r="AM59" s="58">
        <f t="shared" si="22"/>
        <v>2</v>
      </c>
      <c r="AN59" s="58">
        <f t="shared" si="22"/>
        <v>2</v>
      </c>
      <c r="AO59" s="58">
        <f t="shared" si="22"/>
        <v>2</v>
      </c>
      <c r="AP59" s="58">
        <f t="shared" si="22"/>
        <v>2</v>
      </c>
      <c r="AQ59" s="58">
        <f t="shared" si="22"/>
        <v>2</v>
      </c>
      <c r="AR59" s="58">
        <f t="shared" si="22"/>
        <v>2</v>
      </c>
      <c r="AS59" s="58">
        <f t="shared" si="22"/>
        <v>2</v>
      </c>
      <c r="AT59" s="58">
        <f t="shared" si="22"/>
        <v>2</v>
      </c>
      <c r="AU59" s="58">
        <f t="shared" si="22"/>
        <v>2</v>
      </c>
      <c r="AV59" s="58">
        <f t="shared" si="22"/>
        <v>2</v>
      </c>
      <c r="AW59" s="53" t="s">
        <v>169</v>
      </c>
      <c r="AX59" s="54" t="s">
        <v>171</v>
      </c>
      <c r="AY59" s="54" t="s">
        <v>171</v>
      </c>
      <c r="AZ59" s="54" t="s">
        <v>171</v>
      </c>
      <c r="BA59" s="54" t="s">
        <v>171</v>
      </c>
      <c r="BB59" s="54" t="s">
        <v>171</v>
      </c>
      <c r="BC59" s="54" t="s">
        <v>171</v>
      </c>
      <c r="BD59" s="54" t="s">
        <v>171</v>
      </c>
      <c r="BE59" s="54" t="s">
        <v>171</v>
      </c>
      <c r="BF59" s="54" t="s">
        <v>171</v>
      </c>
      <c r="BG59" s="58">
        <f t="shared" si="18"/>
        <v>54</v>
      </c>
      <c r="BH59" s="58">
        <f t="shared" si="19"/>
        <v>140</v>
      </c>
    </row>
    <row r="60" spans="2:60" ht="11.25" customHeight="1">
      <c r="B60" s="64"/>
      <c r="C60" s="68"/>
      <c r="D60" s="61" t="s">
        <v>38</v>
      </c>
      <c r="E60" s="62">
        <f t="shared" si="15"/>
        <v>56</v>
      </c>
      <c r="F60" s="58">
        <f>F66+F62+F64</f>
        <v>3</v>
      </c>
      <c r="G60" s="58">
        <f aca="true" t="shared" si="23" ref="G60:AV60">G66+G62+G64</f>
        <v>2</v>
      </c>
      <c r="H60" s="58">
        <f t="shared" si="23"/>
        <v>3</v>
      </c>
      <c r="I60" s="58">
        <f t="shared" si="23"/>
        <v>3</v>
      </c>
      <c r="J60" s="58">
        <f t="shared" si="23"/>
        <v>4</v>
      </c>
      <c r="K60" s="58">
        <f t="shared" si="23"/>
        <v>4</v>
      </c>
      <c r="L60" s="58">
        <f t="shared" si="23"/>
        <v>4</v>
      </c>
      <c r="M60" s="58">
        <f t="shared" si="23"/>
        <v>4</v>
      </c>
      <c r="N60" s="58">
        <f t="shared" si="23"/>
        <v>4</v>
      </c>
      <c r="O60" s="58">
        <f t="shared" si="23"/>
        <v>4</v>
      </c>
      <c r="P60" s="58">
        <f t="shared" si="23"/>
        <v>4</v>
      </c>
      <c r="Q60" s="58">
        <f t="shared" si="23"/>
        <v>4</v>
      </c>
      <c r="R60" s="58">
        <f t="shared" si="23"/>
        <v>3</v>
      </c>
      <c r="S60" s="58">
        <f t="shared" si="23"/>
        <v>3</v>
      </c>
      <c r="T60" s="58">
        <f t="shared" si="23"/>
        <v>3</v>
      </c>
      <c r="U60" s="58">
        <f t="shared" si="23"/>
        <v>3</v>
      </c>
      <c r="V60" s="58">
        <f>V66+V62+V64</f>
        <v>1</v>
      </c>
      <c r="W60" s="53" t="s">
        <v>169</v>
      </c>
      <c r="X60" s="54" t="s">
        <v>171</v>
      </c>
      <c r="Y60" s="54" t="s">
        <v>171</v>
      </c>
      <c r="Z60" s="58">
        <f t="shared" si="23"/>
        <v>1</v>
      </c>
      <c r="AA60" s="58">
        <f t="shared" si="23"/>
        <v>2</v>
      </c>
      <c r="AB60" s="58">
        <f t="shared" si="23"/>
        <v>1</v>
      </c>
      <c r="AC60" s="58">
        <f t="shared" si="23"/>
        <v>1</v>
      </c>
      <c r="AD60" s="58">
        <f t="shared" si="23"/>
        <v>1</v>
      </c>
      <c r="AE60" s="58">
        <f t="shared" si="23"/>
        <v>1</v>
      </c>
      <c r="AF60" s="58">
        <f t="shared" si="23"/>
        <v>1</v>
      </c>
      <c r="AG60" s="58">
        <f t="shared" si="23"/>
        <v>2</v>
      </c>
      <c r="AH60" s="58">
        <f t="shared" si="23"/>
        <v>1</v>
      </c>
      <c r="AI60" s="58">
        <f t="shared" si="23"/>
        <v>2</v>
      </c>
      <c r="AJ60" s="58">
        <f t="shared" si="23"/>
        <v>1</v>
      </c>
      <c r="AK60" s="58">
        <f t="shared" si="23"/>
        <v>1</v>
      </c>
      <c r="AL60" s="58">
        <f t="shared" si="23"/>
        <v>1</v>
      </c>
      <c r="AM60" s="58">
        <f t="shared" si="23"/>
        <v>1</v>
      </c>
      <c r="AN60" s="58">
        <f t="shared" si="23"/>
        <v>1</v>
      </c>
      <c r="AO60" s="58">
        <f t="shared" si="23"/>
        <v>1</v>
      </c>
      <c r="AP60" s="58">
        <f t="shared" si="23"/>
        <v>1</v>
      </c>
      <c r="AQ60" s="58">
        <f t="shared" si="23"/>
        <v>1</v>
      </c>
      <c r="AR60" s="58">
        <f t="shared" si="23"/>
        <v>1</v>
      </c>
      <c r="AS60" s="58">
        <f t="shared" si="23"/>
        <v>1</v>
      </c>
      <c r="AT60" s="58">
        <f t="shared" si="23"/>
        <v>1</v>
      </c>
      <c r="AU60" s="58">
        <f t="shared" si="23"/>
        <v>1</v>
      </c>
      <c r="AV60" s="58">
        <f t="shared" si="23"/>
        <v>1</v>
      </c>
      <c r="AW60" s="53" t="s">
        <v>169</v>
      </c>
      <c r="AX60" s="54" t="s">
        <v>171</v>
      </c>
      <c r="AY60" s="54" t="s">
        <v>171</v>
      </c>
      <c r="AZ60" s="54" t="s">
        <v>171</v>
      </c>
      <c r="BA60" s="54" t="s">
        <v>171</v>
      </c>
      <c r="BB60" s="54" t="s">
        <v>171</v>
      </c>
      <c r="BC60" s="54" t="s">
        <v>171</v>
      </c>
      <c r="BD60" s="54" t="s">
        <v>171</v>
      </c>
      <c r="BE60" s="54" t="s">
        <v>171</v>
      </c>
      <c r="BF60" s="54" t="s">
        <v>171</v>
      </c>
      <c r="BG60" s="58">
        <f t="shared" si="18"/>
        <v>26</v>
      </c>
      <c r="BH60" s="58">
        <f t="shared" si="19"/>
        <v>82</v>
      </c>
    </row>
    <row r="61" spans="2:60" ht="21.75" customHeight="1">
      <c r="B61" s="64" t="s">
        <v>101</v>
      </c>
      <c r="C61" s="69" t="s">
        <v>102</v>
      </c>
      <c r="D61" s="61" t="s">
        <v>19</v>
      </c>
      <c r="E61" s="62">
        <f t="shared" si="15"/>
        <v>36</v>
      </c>
      <c r="F61" s="62">
        <v>3</v>
      </c>
      <c r="G61" s="62">
        <v>3</v>
      </c>
      <c r="H61" s="62">
        <v>2</v>
      </c>
      <c r="I61" s="62">
        <v>2</v>
      </c>
      <c r="J61" s="62">
        <v>2</v>
      </c>
      <c r="K61" s="62">
        <v>2</v>
      </c>
      <c r="L61" s="62">
        <v>2</v>
      </c>
      <c r="M61" s="62">
        <v>2</v>
      </c>
      <c r="N61" s="62">
        <v>2</v>
      </c>
      <c r="O61" s="62">
        <v>2</v>
      </c>
      <c r="P61" s="62">
        <v>2</v>
      </c>
      <c r="Q61" s="62">
        <v>2</v>
      </c>
      <c r="R61" s="62">
        <v>2</v>
      </c>
      <c r="S61" s="62">
        <v>2</v>
      </c>
      <c r="T61" s="62">
        <v>2</v>
      </c>
      <c r="U61" s="62">
        <v>2</v>
      </c>
      <c r="V61" s="62">
        <v>2</v>
      </c>
      <c r="W61" s="53" t="s">
        <v>169</v>
      </c>
      <c r="X61" s="54" t="s">
        <v>171</v>
      </c>
      <c r="Y61" s="54" t="s">
        <v>171</v>
      </c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53" t="s">
        <v>169</v>
      </c>
      <c r="AX61" s="54" t="s">
        <v>171</v>
      </c>
      <c r="AY61" s="54" t="s">
        <v>171</v>
      </c>
      <c r="AZ61" s="54" t="s">
        <v>171</v>
      </c>
      <c r="BA61" s="54" t="s">
        <v>171</v>
      </c>
      <c r="BB61" s="54" t="s">
        <v>171</v>
      </c>
      <c r="BC61" s="54" t="s">
        <v>171</v>
      </c>
      <c r="BD61" s="54" t="s">
        <v>171</v>
      </c>
      <c r="BE61" s="54" t="s">
        <v>171</v>
      </c>
      <c r="BF61" s="54" t="s">
        <v>171</v>
      </c>
      <c r="BG61" s="62">
        <f t="shared" si="18"/>
        <v>0</v>
      </c>
      <c r="BH61" s="62">
        <f t="shared" si="19"/>
        <v>36</v>
      </c>
    </row>
    <row r="62" spans="2:60" ht="11.25" customHeight="1">
      <c r="B62" s="64"/>
      <c r="C62" s="69"/>
      <c r="D62" s="61" t="s">
        <v>38</v>
      </c>
      <c r="E62" s="62">
        <f t="shared" si="15"/>
        <v>15</v>
      </c>
      <c r="F62" s="62"/>
      <c r="G62" s="62"/>
      <c r="H62" s="62">
        <v>1</v>
      </c>
      <c r="I62" s="62">
        <v>1</v>
      </c>
      <c r="J62" s="62">
        <v>1</v>
      </c>
      <c r="K62" s="62">
        <v>1</v>
      </c>
      <c r="L62" s="62">
        <v>1</v>
      </c>
      <c r="M62" s="62">
        <v>1</v>
      </c>
      <c r="N62" s="62">
        <v>1</v>
      </c>
      <c r="O62" s="62">
        <v>1</v>
      </c>
      <c r="P62" s="62">
        <v>1</v>
      </c>
      <c r="Q62" s="62">
        <v>1</v>
      </c>
      <c r="R62" s="62">
        <v>1</v>
      </c>
      <c r="S62" s="62">
        <v>1</v>
      </c>
      <c r="T62" s="62">
        <v>1</v>
      </c>
      <c r="U62" s="62">
        <v>1</v>
      </c>
      <c r="V62" s="62">
        <v>1</v>
      </c>
      <c r="W62" s="53" t="s">
        <v>169</v>
      </c>
      <c r="X62" s="54" t="s">
        <v>171</v>
      </c>
      <c r="Y62" s="54" t="s">
        <v>171</v>
      </c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53" t="s">
        <v>169</v>
      </c>
      <c r="AX62" s="54" t="s">
        <v>171</v>
      </c>
      <c r="AY62" s="54" t="s">
        <v>171</v>
      </c>
      <c r="AZ62" s="54" t="s">
        <v>171</v>
      </c>
      <c r="BA62" s="54" t="s">
        <v>171</v>
      </c>
      <c r="BB62" s="54" t="s">
        <v>171</v>
      </c>
      <c r="BC62" s="54" t="s">
        <v>171</v>
      </c>
      <c r="BD62" s="54" t="s">
        <v>171</v>
      </c>
      <c r="BE62" s="54" t="s">
        <v>171</v>
      </c>
      <c r="BF62" s="54" t="s">
        <v>171</v>
      </c>
      <c r="BG62" s="62">
        <f t="shared" si="18"/>
        <v>0</v>
      </c>
      <c r="BH62" s="62">
        <f t="shared" si="19"/>
        <v>15</v>
      </c>
    </row>
    <row r="63" spans="2:60" ht="19.5" customHeight="1">
      <c r="B63" s="64" t="s">
        <v>154</v>
      </c>
      <c r="C63" s="69" t="s">
        <v>107</v>
      </c>
      <c r="D63" s="61" t="s">
        <v>19</v>
      </c>
      <c r="E63" s="62">
        <f t="shared" si="15"/>
        <v>32</v>
      </c>
      <c r="F63" s="62">
        <v>2</v>
      </c>
      <c r="G63" s="62">
        <v>2</v>
      </c>
      <c r="H63" s="62">
        <v>2</v>
      </c>
      <c r="I63" s="62">
        <v>2</v>
      </c>
      <c r="J63" s="62">
        <v>2</v>
      </c>
      <c r="K63" s="62">
        <v>1</v>
      </c>
      <c r="L63" s="62">
        <v>2</v>
      </c>
      <c r="M63" s="62">
        <v>1</v>
      </c>
      <c r="N63" s="62">
        <v>2</v>
      </c>
      <c r="O63" s="62">
        <v>2</v>
      </c>
      <c r="P63" s="62">
        <v>2</v>
      </c>
      <c r="Q63" s="62">
        <v>2</v>
      </c>
      <c r="R63" s="62">
        <v>2</v>
      </c>
      <c r="S63" s="62">
        <v>2</v>
      </c>
      <c r="T63" s="62">
        <v>3</v>
      </c>
      <c r="U63" s="62">
        <v>3</v>
      </c>
      <c r="V63" s="62"/>
      <c r="W63" s="53" t="s">
        <v>169</v>
      </c>
      <c r="X63" s="54" t="s">
        <v>171</v>
      </c>
      <c r="Y63" s="54" t="s">
        <v>171</v>
      </c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53" t="s">
        <v>169</v>
      </c>
      <c r="AX63" s="54" t="s">
        <v>171</v>
      </c>
      <c r="AY63" s="54" t="s">
        <v>171</v>
      </c>
      <c r="AZ63" s="54" t="s">
        <v>171</v>
      </c>
      <c r="BA63" s="54" t="s">
        <v>171</v>
      </c>
      <c r="BB63" s="54" t="s">
        <v>171</v>
      </c>
      <c r="BC63" s="54" t="s">
        <v>171</v>
      </c>
      <c r="BD63" s="54" t="s">
        <v>171</v>
      </c>
      <c r="BE63" s="54" t="s">
        <v>171</v>
      </c>
      <c r="BF63" s="54" t="s">
        <v>171</v>
      </c>
      <c r="BG63" s="62">
        <f t="shared" si="18"/>
        <v>0</v>
      </c>
      <c r="BH63" s="62">
        <f t="shared" si="19"/>
        <v>32</v>
      </c>
    </row>
    <row r="64" spans="2:60" ht="11.25" customHeight="1">
      <c r="B64" s="64"/>
      <c r="C64" s="69"/>
      <c r="D64" s="61" t="s">
        <v>38</v>
      </c>
      <c r="E64" s="62">
        <f t="shared" si="15"/>
        <v>31</v>
      </c>
      <c r="F64" s="62">
        <v>2</v>
      </c>
      <c r="G64" s="62">
        <v>1</v>
      </c>
      <c r="H64" s="62">
        <v>1</v>
      </c>
      <c r="I64" s="62">
        <v>1</v>
      </c>
      <c r="J64" s="62">
        <v>2</v>
      </c>
      <c r="K64" s="62">
        <v>2</v>
      </c>
      <c r="L64" s="62">
        <v>2</v>
      </c>
      <c r="M64" s="62">
        <v>2</v>
      </c>
      <c r="N64" s="62">
        <v>2</v>
      </c>
      <c r="O64" s="62">
        <v>2</v>
      </c>
      <c r="P64" s="62">
        <v>3</v>
      </c>
      <c r="Q64" s="62">
        <v>3</v>
      </c>
      <c r="R64" s="62">
        <v>2</v>
      </c>
      <c r="S64" s="62">
        <v>2</v>
      </c>
      <c r="T64" s="62">
        <v>2</v>
      </c>
      <c r="U64" s="62">
        <v>2</v>
      </c>
      <c r="V64" s="62"/>
      <c r="W64" s="53" t="s">
        <v>169</v>
      </c>
      <c r="X64" s="54" t="s">
        <v>171</v>
      </c>
      <c r="Y64" s="54" t="s">
        <v>171</v>
      </c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53" t="s">
        <v>169</v>
      </c>
      <c r="AX64" s="54" t="s">
        <v>171</v>
      </c>
      <c r="AY64" s="54" t="s">
        <v>171</v>
      </c>
      <c r="AZ64" s="54" t="s">
        <v>171</v>
      </c>
      <c r="BA64" s="54" t="s">
        <v>171</v>
      </c>
      <c r="BB64" s="54" t="s">
        <v>171</v>
      </c>
      <c r="BC64" s="54" t="s">
        <v>171</v>
      </c>
      <c r="BD64" s="54" t="s">
        <v>171</v>
      </c>
      <c r="BE64" s="54" t="s">
        <v>171</v>
      </c>
      <c r="BF64" s="54" t="s">
        <v>171</v>
      </c>
      <c r="BG64" s="62">
        <f t="shared" si="18"/>
        <v>0</v>
      </c>
      <c r="BH64" s="62">
        <f t="shared" si="19"/>
        <v>31</v>
      </c>
    </row>
    <row r="65" spans="2:60" ht="30" customHeight="1">
      <c r="B65" s="64" t="s">
        <v>221</v>
      </c>
      <c r="C65" s="69" t="s">
        <v>219</v>
      </c>
      <c r="D65" s="61" t="s">
        <v>19</v>
      </c>
      <c r="E65" s="62">
        <f t="shared" si="15"/>
        <v>18</v>
      </c>
      <c r="F65" s="62">
        <v>2</v>
      </c>
      <c r="G65" s="62">
        <v>1</v>
      </c>
      <c r="H65" s="62">
        <v>1</v>
      </c>
      <c r="I65" s="62">
        <v>1</v>
      </c>
      <c r="J65" s="62">
        <v>1</v>
      </c>
      <c r="K65" s="62">
        <v>1</v>
      </c>
      <c r="L65" s="62">
        <v>1</v>
      </c>
      <c r="M65" s="62">
        <v>1</v>
      </c>
      <c r="N65" s="62">
        <v>1</v>
      </c>
      <c r="O65" s="62">
        <v>1</v>
      </c>
      <c r="P65" s="62">
        <v>2</v>
      </c>
      <c r="Q65" s="62">
        <v>1</v>
      </c>
      <c r="R65" s="62">
        <v>1</v>
      </c>
      <c r="S65" s="62">
        <v>1</v>
      </c>
      <c r="T65" s="62">
        <v>1</v>
      </c>
      <c r="U65" s="62">
        <v>1</v>
      </c>
      <c r="V65" s="62"/>
      <c r="W65" s="53" t="s">
        <v>169</v>
      </c>
      <c r="X65" s="54" t="s">
        <v>171</v>
      </c>
      <c r="Y65" s="54" t="s">
        <v>171</v>
      </c>
      <c r="Z65" s="62">
        <v>3</v>
      </c>
      <c r="AA65" s="62">
        <v>3</v>
      </c>
      <c r="AB65" s="62">
        <v>3</v>
      </c>
      <c r="AC65" s="62">
        <v>3</v>
      </c>
      <c r="AD65" s="62">
        <v>3</v>
      </c>
      <c r="AE65" s="62">
        <v>3</v>
      </c>
      <c r="AF65" s="62">
        <v>3</v>
      </c>
      <c r="AG65" s="62">
        <v>3</v>
      </c>
      <c r="AH65" s="62">
        <v>2</v>
      </c>
      <c r="AI65" s="62">
        <v>2</v>
      </c>
      <c r="AJ65" s="62">
        <v>2</v>
      </c>
      <c r="AK65" s="62">
        <v>2</v>
      </c>
      <c r="AL65" s="62">
        <v>2</v>
      </c>
      <c r="AM65" s="62">
        <v>2</v>
      </c>
      <c r="AN65" s="62">
        <v>2</v>
      </c>
      <c r="AO65" s="62">
        <v>2</v>
      </c>
      <c r="AP65" s="62">
        <v>2</v>
      </c>
      <c r="AQ65" s="62">
        <v>2</v>
      </c>
      <c r="AR65" s="62">
        <v>2</v>
      </c>
      <c r="AS65" s="62">
        <v>2</v>
      </c>
      <c r="AT65" s="62">
        <v>2</v>
      </c>
      <c r="AU65" s="62">
        <v>2</v>
      </c>
      <c r="AV65" s="62">
        <v>2</v>
      </c>
      <c r="AW65" s="53" t="s">
        <v>169</v>
      </c>
      <c r="AX65" s="54" t="s">
        <v>171</v>
      </c>
      <c r="AY65" s="54" t="s">
        <v>171</v>
      </c>
      <c r="AZ65" s="54" t="s">
        <v>171</v>
      </c>
      <c r="BA65" s="54" t="s">
        <v>171</v>
      </c>
      <c r="BB65" s="54" t="s">
        <v>171</v>
      </c>
      <c r="BC65" s="54" t="s">
        <v>171</v>
      </c>
      <c r="BD65" s="54" t="s">
        <v>171</v>
      </c>
      <c r="BE65" s="54" t="s">
        <v>171</v>
      </c>
      <c r="BF65" s="54" t="s">
        <v>171</v>
      </c>
      <c r="BG65" s="62">
        <f t="shared" si="18"/>
        <v>54</v>
      </c>
      <c r="BH65" s="62">
        <f t="shared" si="19"/>
        <v>72</v>
      </c>
    </row>
    <row r="66" spans="2:60" ht="13.5" customHeight="1">
      <c r="B66" s="64"/>
      <c r="C66" s="69"/>
      <c r="D66" s="61" t="s">
        <v>38</v>
      </c>
      <c r="E66" s="62">
        <f t="shared" si="15"/>
        <v>10</v>
      </c>
      <c r="F66" s="62">
        <v>1</v>
      </c>
      <c r="G66" s="62">
        <v>1</v>
      </c>
      <c r="H66" s="62">
        <v>1</v>
      </c>
      <c r="I66" s="62">
        <v>1</v>
      </c>
      <c r="J66" s="62">
        <v>1</v>
      </c>
      <c r="K66" s="62">
        <v>1</v>
      </c>
      <c r="L66" s="62">
        <v>1</v>
      </c>
      <c r="M66" s="62">
        <v>1</v>
      </c>
      <c r="N66" s="62">
        <v>1</v>
      </c>
      <c r="O66" s="62">
        <v>1</v>
      </c>
      <c r="P66" s="62"/>
      <c r="Q66" s="62"/>
      <c r="R66" s="62"/>
      <c r="S66" s="62"/>
      <c r="T66" s="62"/>
      <c r="U66" s="62"/>
      <c r="V66" s="62"/>
      <c r="W66" s="53" t="s">
        <v>169</v>
      </c>
      <c r="X66" s="54" t="s">
        <v>171</v>
      </c>
      <c r="Y66" s="54" t="s">
        <v>171</v>
      </c>
      <c r="Z66" s="62">
        <v>1</v>
      </c>
      <c r="AA66" s="62">
        <v>2</v>
      </c>
      <c r="AB66" s="62">
        <v>1</v>
      </c>
      <c r="AC66" s="62">
        <v>1</v>
      </c>
      <c r="AD66" s="62">
        <v>1</v>
      </c>
      <c r="AE66" s="62">
        <v>1</v>
      </c>
      <c r="AF66" s="62">
        <v>1</v>
      </c>
      <c r="AG66" s="62">
        <v>2</v>
      </c>
      <c r="AH66" s="62">
        <v>1</v>
      </c>
      <c r="AI66" s="62">
        <v>2</v>
      </c>
      <c r="AJ66" s="62">
        <v>1</v>
      </c>
      <c r="AK66" s="62">
        <v>1</v>
      </c>
      <c r="AL66" s="62">
        <v>1</v>
      </c>
      <c r="AM66" s="62">
        <v>1</v>
      </c>
      <c r="AN66" s="62">
        <v>1</v>
      </c>
      <c r="AO66" s="62">
        <v>1</v>
      </c>
      <c r="AP66" s="62">
        <v>1</v>
      </c>
      <c r="AQ66" s="62">
        <v>1</v>
      </c>
      <c r="AR66" s="62">
        <v>1</v>
      </c>
      <c r="AS66" s="62">
        <v>1</v>
      </c>
      <c r="AT66" s="62">
        <v>1</v>
      </c>
      <c r="AU66" s="62">
        <v>1</v>
      </c>
      <c r="AV66" s="62">
        <v>1</v>
      </c>
      <c r="AW66" s="53" t="s">
        <v>169</v>
      </c>
      <c r="AX66" s="54" t="s">
        <v>171</v>
      </c>
      <c r="AY66" s="54" t="s">
        <v>171</v>
      </c>
      <c r="AZ66" s="54" t="s">
        <v>171</v>
      </c>
      <c r="BA66" s="54" t="s">
        <v>171</v>
      </c>
      <c r="BB66" s="54" t="s">
        <v>171</v>
      </c>
      <c r="BC66" s="54" t="s">
        <v>171</v>
      </c>
      <c r="BD66" s="54" t="s">
        <v>171</v>
      </c>
      <c r="BE66" s="54" t="s">
        <v>171</v>
      </c>
      <c r="BF66" s="54" t="s">
        <v>171</v>
      </c>
      <c r="BG66" s="62">
        <f t="shared" si="18"/>
        <v>26</v>
      </c>
      <c r="BH66" s="62">
        <f t="shared" si="19"/>
        <v>36</v>
      </c>
    </row>
    <row r="67" spans="2:60" ht="39.75" customHeight="1">
      <c r="B67" s="67" t="s">
        <v>157</v>
      </c>
      <c r="C67" s="68" t="s">
        <v>158</v>
      </c>
      <c r="D67" s="61" t="s">
        <v>19</v>
      </c>
      <c r="E67" s="58">
        <f t="shared" si="15"/>
        <v>0</v>
      </c>
      <c r="F67" s="58">
        <f>F69+F71+F73</f>
        <v>0</v>
      </c>
      <c r="G67" s="58">
        <f>G69+G71+G73</f>
        <v>0</v>
      </c>
      <c r="H67" s="58">
        <f aca="true" t="shared" si="24" ref="G67:U68">H69+H71+H73</f>
        <v>0</v>
      </c>
      <c r="I67" s="58">
        <f t="shared" si="24"/>
        <v>0</v>
      </c>
      <c r="J67" s="58">
        <f t="shared" si="24"/>
        <v>0</v>
      </c>
      <c r="K67" s="58">
        <f t="shared" si="24"/>
        <v>0</v>
      </c>
      <c r="L67" s="58">
        <f t="shared" si="24"/>
        <v>0</v>
      </c>
      <c r="M67" s="58">
        <f t="shared" si="24"/>
        <v>0</v>
      </c>
      <c r="N67" s="58">
        <f t="shared" si="24"/>
        <v>0</v>
      </c>
      <c r="O67" s="58">
        <f t="shared" si="24"/>
        <v>0</v>
      </c>
      <c r="P67" s="58">
        <f t="shared" si="24"/>
        <v>0</v>
      </c>
      <c r="Q67" s="58">
        <f t="shared" si="24"/>
        <v>0</v>
      </c>
      <c r="R67" s="58">
        <f t="shared" si="24"/>
        <v>0</v>
      </c>
      <c r="S67" s="58">
        <f t="shared" si="24"/>
        <v>0</v>
      </c>
      <c r="T67" s="58">
        <f t="shared" si="24"/>
        <v>0</v>
      </c>
      <c r="U67" s="58">
        <f t="shared" si="24"/>
        <v>0</v>
      </c>
      <c r="V67" s="58">
        <f>V69+V71+V73</f>
        <v>0</v>
      </c>
      <c r="W67" s="53" t="s">
        <v>169</v>
      </c>
      <c r="X67" s="54" t="s">
        <v>171</v>
      </c>
      <c r="Y67" s="54" t="s">
        <v>171</v>
      </c>
      <c r="Z67" s="58">
        <f>Z69+Z71+Z73</f>
        <v>9</v>
      </c>
      <c r="AA67" s="58">
        <f aca="true" t="shared" si="25" ref="AA67:AV68">AA69+AA71+AA73</f>
        <v>10</v>
      </c>
      <c r="AB67" s="58">
        <f t="shared" si="25"/>
        <v>9</v>
      </c>
      <c r="AC67" s="58">
        <f t="shared" si="25"/>
        <v>11</v>
      </c>
      <c r="AD67" s="58">
        <f t="shared" si="25"/>
        <v>10</v>
      </c>
      <c r="AE67" s="58">
        <f t="shared" si="25"/>
        <v>11</v>
      </c>
      <c r="AF67" s="58">
        <f t="shared" si="25"/>
        <v>10</v>
      </c>
      <c r="AG67" s="58">
        <f t="shared" si="25"/>
        <v>11</v>
      </c>
      <c r="AH67" s="58">
        <f t="shared" si="25"/>
        <v>11</v>
      </c>
      <c r="AI67" s="58">
        <f t="shared" si="25"/>
        <v>12</v>
      </c>
      <c r="AJ67" s="58">
        <f t="shared" si="25"/>
        <v>11</v>
      </c>
      <c r="AK67" s="58">
        <f t="shared" si="25"/>
        <v>12</v>
      </c>
      <c r="AL67" s="58">
        <f t="shared" si="25"/>
        <v>11</v>
      </c>
      <c r="AM67" s="58">
        <f t="shared" si="25"/>
        <v>12</v>
      </c>
      <c r="AN67" s="58">
        <f t="shared" si="25"/>
        <v>11</v>
      </c>
      <c r="AO67" s="58">
        <f t="shared" si="25"/>
        <v>12</v>
      </c>
      <c r="AP67" s="58">
        <f t="shared" si="25"/>
        <v>12</v>
      </c>
      <c r="AQ67" s="58">
        <f t="shared" si="25"/>
        <v>13</v>
      </c>
      <c r="AR67" s="58">
        <f t="shared" si="25"/>
        <v>12</v>
      </c>
      <c r="AS67" s="58">
        <f t="shared" si="25"/>
        <v>13</v>
      </c>
      <c r="AT67" s="58">
        <f t="shared" si="25"/>
        <v>12</v>
      </c>
      <c r="AU67" s="58">
        <f t="shared" si="25"/>
        <v>13</v>
      </c>
      <c r="AV67" s="58">
        <f t="shared" si="25"/>
        <v>12</v>
      </c>
      <c r="AW67" s="53" t="s">
        <v>169</v>
      </c>
      <c r="AX67" s="54" t="s">
        <v>171</v>
      </c>
      <c r="AY67" s="54" t="s">
        <v>171</v>
      </c>
      <c r="AZ67" s="54" t="s">
        <v>171</v>
      </c>
      <c r="BA67" s="54" t="s">
        <v>171</v>
      </c>
      <c r="BB67" s="54" t="s">
        <v>171</v>
      </c>
      <c r="BC67" s="54" t="s">
        <v>171</v>
      </c>
      <c r="BD67" s="54" t="s">
        <v>171</v>
      </c>
      <c r="BE67" s="54" t="s">
        <v>171</v>
      </c>
      <c r="BF67" s="54" t="s">
        <v>171</v>
      </c>
      <c r="BG67" s="58">
        <f t="shared" si="18"/>
        <v>260</v>
      </c>
      <c r="BH67" s="58">
        <f t="shared" si="19"/>
        <v>260</v>
      </c>
    </row>
    <row r="68" spans="2:60" ht="13.5" customHeight="1">
      <c r="B68" s="64"/>
      <c r="C68" s="69"/>
      <c r="D68" s="61" t="s">
        <v>38</v>
      </c>
      <c r="E68" s="58">
        <f t="shared" si="15"/>
        <v>0</v>
      </c>
      <c r="F68" s="58">
        <f>F70+F72+F74</f>
        <v>0</v>
      </c>
      <c r="G68" s="58">
        <f t="shared" si="24"/>
        <v>0</v>
      </c>
      <c r="H68" s="58">
        <f t="shared" si="24"/>
        <v>0</v>
      </c>
      <c r="I68" s="58">
        <f t="shared" si="24"/>
        <v>0</v>
      </c>
      <c r="J68" s="58">
        <f t="shared" si="24"/>
        <v>0</v>
      </c>
      <c r="K68" s="58">
        <f t="shared" si="24"/>
        <v>0</v>
      </c>
      <c r="L68" s="58">
        <f t="shared" si="24"/>
        <v>0</v>
      </c>
      <c r="M68" s="58">
        <f t="shared" si="24"/>
        <v>0</v>
      </c>
      <c r="N68" s="58">
        <f t="shared" si="24"/>
        <v>0</v>
      </c>
      <c r="O68" s="58">
        <f t="shared" si="24"/>
        <v>0</v>
      </c>
      <c r="P68" s="58">
        <f t="shared" si="24"/>
        <v>0</v>
      </c>
      <c r="Q68" s="58">
        <f t="shared" si="24"/>
        <v>0</v>
      </c>
      <c r="R68" s="58">
        <f t="shared" si="24"/>
        <v>0</v>
      </c>
      <c r="S68" s="58">
        <f t="shared" si="24"/>
        <v>0</v>
      </c>
      <c r="T68" s="58">
        <f t="shared" si="24"/>
        <v>0</v>
      </c>
      <c r="U68" s="58">
        <f t="shared" si="24"/>
        <v>0</v>
      </c>
      <c r="V68" s="58">
        <f>V70+V72+V74</f>
        <v>0</v>
      </c>
      <c r="W68" s="53" t="s">
        <v>169</v>
      </c>
      <c r="X68" s="54" t="s">
        <v>171</v>
      </c>
      <c r="Y68" s="54" t="s">
        <v>171</v>
      </c>
      <c r="Z68" s="58">
        <f>Z70+Z72+Z74</f>
        <v>5</v>
      </c>
      <c r="AA68" s="58">
        <f t="shared" si="25"/>
        <v>5</v>
      </c>
      <c r="AB68" s="58">
        <f t="shared" si="25"/>
        <v>5</v>
      </c>
      <c r="AC68" s="58">
        <f t="shared" si="25"/>
        <v>5</v>
      </c>
      <c r="AD68" s="58">
        <f t="shared" si="25"/>
        <v>4</v>
      </c>
      <c r="AE68" s="58">
        <f t="shared" si="25"/>
        <v>5</v>
      </c>
      <c r="AF68" s="58">
        <f t="shared" si="25"/>
        <v>5</v>
      </c>
      <c r="AG68" s="58">
        <f t="shared" si="25"/>
        <v>5</v>
      </c>
      <c r="AH68" s="58">
        <f t="shared" si="25"/>
        <v>5</v>
      </c>
      <c r="AI68" s="58">
        <f t="shared" si="25"/>
        <v>5</v>
      </c>
      <c r="AJ68" s="58">
        <f t="shared" si="25"/>
        <v>5</v>
      </c>
      <c r="AK68" s="58">
        <f t="shared" si="25"/>
        <v>6</v>
      </c>
      <c r="AL68" s="58">
        <f t="shared" si="25"/>
        <v>5</v>
      </c>
      <c r="AM68" s="58">
        <f t="shared" si="25"/>
        <v>6</v>
      </c>
      <c r="AN68" s="58">
        <f t="shared" si="25"/>
        <v>5</v>
      </c>
      <c r="AO68" s="58">
        <f t="shared" si="25"/>
        <v>6</v>
      </c>
      <c r="AP68" s="58">
        <f t="shared" si="25"/>
        <v>7</v>
      </c>
      <c r="AQ68" s="58">
        <f t="shared" si="25"/>
        <v>7</v>
      </c>
      <c r="AR68" s="58">
        <f t="shared" si="25"/>
        <v>6</v>
      </c>
      <c r="AS68" s="58">
        <f t="shared" si="25"/>
        <v>7</v>
      </c>
      <c r="AT68" s="58">
        <f t="shared" si="25"/>
        <v>6</v>
      </c>
      <c r="AU68" s="58">
        <f t="shared" si="25"/>
        <v>7</v>
      </c>
      <c r="AV68" s="58">
        <f t="shared" si="25"/>
        <v>7</v>
      </c>
      <c r="AW68" s="53" t="s">
        <v>169</v>
      </c>
      <c r="AX68" s="54" t="s">
        <v>171</v>
      </c>
      <c r="AY68" s="54" t="s">
        <v>171</v>
      </c>
      <c r="AZ68" s="54" t="s">
        <v>171</v>
      </c>
      <c r="BA68" s="54" t="s">
        <v>171</v>
      </c>
      <c r="BB68" s="54" t="s">
        <v>171</v>
      </c>
      <c r="BC68" s="54" t="s">
        <v>171</v>
      </c>
      <c r="BD68" s="54" t="s">
        <v>171</v>
      </c>
      <c r="BE68" s="54" t="s">
        <v>171</v>
      </c>
      <c r="BF68" s="54" t="s">
        <v>171</v>
      </c>
      <c r="BG68" s="58">
        <f t="shared" si="18"/>
        <v>129</v>
      </c>
      <c r="BH68" s="58">
        <f t="shared" si="19"/>
        <v>129</v>
      </c>
    </row>
    <row r="69" spans="2:60" ht="27.75" customHeight="1">
      <c r="B69" s="64" t="s">
        <v>220</v>
      </c>
      <c r="C69" s="69" t="s">
        <v>109</v>
      </c>
      <c r="D69" s="61" t="s">
        <v>19</v>
      </c>
      <c r="E69" s="62">
        <f t="shared" si="15"/>
        <v>0</v>
      </c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3"/>
      <c r="V69" s="63"/>
      <c r="W69" s="53" t="s">
        <v>169</v>
      </c>
      <c r="X69" s="54" t="s">
        <v>171</v>
      </c>
      <c r="Y69" s="54" t="s">
        <v>171</v>
      </c>
      <c r="Z69" s="62">
        <v>2</v>
      </c>
      <c r="AA69" s="62">
        <v>3</v>
      </c>
      <c r="AB69" s="62">
        <v>2</v>
      </c>
      <c r="AC69" s="62">
        <v>4</v>
      </c>
      <c r="AD69" s="62">
        <v>3</v>
      </c>
      <c r="AE69" s="62">
        <v>4</v>
      </c>
      <c r="AF69" s="62">
        <v>3</v>
      </c>
      <c r="AG69" s="62">
        <v>4</v>
      </c>
      <c r="AH69" s="62">
        <v>4</v>
      </c>
      <c r="AI69" s="62">
        <v>4</v>
      </c>
      <c r="AJ69" s="62">
        <v>4</v>
      </c>
      <c r="AK69" s="62">
        <v>4</v>
      </c>
      <c r="AL69" s="62">
        <v>4</v>
      </c>
      <c r="AM69" s="62">
        <v>4</v>
      </c>
      <c r="AN69" s="62">
        <v>4</v>
      </c>
      <c r="AO69" s="62">
        <v>4</v>
      </c>
      <c r="AP69" s="62">
        <v>4</v>
      </c>
      <c r="AQ69" s="62">
        <v>5</v>
      </c>
      <c r="AR69" s="62">
        <v>4</v>
      </c>
      <c r="AS69" s="62">
        <v>4</v>
      </c>
      <c r="AT69" s="62">
        <v>4</v>
      </c>
      <c r="AU69" s="62">
        <v>4</v>
      </c>
      <c r="AV69" s="62">
        <v>4</v>
      </c>
      <c r="AW69" s="53" t="s">
        <v>169</v>
      </c>
      <c r="AX69" s="54" t="s">
        <v>171</v>
      </c>
      <c r="AY69" s="54" t="s">
        <v>171</v>
      </c>
      <c r="AZ69" s="54" t="s">
        <v>171</v>
      </c>
      <c r="BA69" s="54" t="s">
        <v>171</v>
      </c>
      <c r="BB69" s="54" t="s">
        <v>171</v>
      </c>
      <c r="BC69" s="54" t="s">
        <v>171</v>
      </c>
      <c r="BD69" s="54" t="s">
        <v>171</v>
      </c>
      <c r="BE69" s="54" t="s">
        <v>171</v>
      </c>
      <c r="BF69" s="54" t="s">
        <v>171</v>
      </c>
      <c r="BG69" s="62">
        <f t="shared" si="18"/>
        <v>86</v>
      </c>
      <c r="BH69" s="62">
        <f t="shared" si="19"/>
        <v>86</v>
      </c>
    </row>
    <row r="70" spans="2:60" ht="13.5" customHeight="1">
      <c r="B70" s="64"/>
      <c r="C70" s="69"/>
      <c r="D70" s="61" t="s">
        <v>38</v>
      </c>
      <c r="E70" s="62">
        <f t="shared" si="15"/>
        <v>0</v>
      </c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53" t="s">
        <v>169</v>
      </c>
      <c r="X70" s="54" t="s">
        <v>171</v>
      </c>
      <c r="Y70" s="54" t="s">
        <v>171</v>
      </c>
      <c r="Z70" s="62">
        <v>2</v>
      </c>
      <c r="AA70" s="62">
        <v>2</v>
      </c>
      <c r="AB70" s="62">
        <v>2</v>
      </c>
      <c r="AC70" s="62">
        <v>2</v>
      </c>
      <c r="AD70" s="62">
        <v>1</v>
      </c>
      <c r="AE70" s="62">
        <v>2</v>
      </c>
      <c r="AF70" s="62">
        <v>2</v>
      </c>
      <c r="AG70" s="62">
        <v>2</v>
      </c>
      <c r="AH70" s="62">
        <v>2</v>
      </c>
      <c r="AI70" s="62">
        <v>2</v>
      </c>
      <c r="AJ70" s="62">
        <v>1</v>
      </c>
      <c r="AK70" s="62">
        <v>2</v>
      </c>
      <c r="AL70" s="62">
        <v>1</v>
      </c>
      <c r="AM70" s="62">
        <v>2</v>
      </c>
      <c r="AN70" s="62">
        <v>1</v>
      </c>
      <c r="AO70" s="62">
        <v>2</v>
      </c>
      <c r="AP70" s="62">
        <v>2</v>
      </c>
      <c r="AQ70" s="62">
        <v>2</v>
      </c>
      <c r="AR70" s="62">
        <v>2</v>
      </c>
      <c r="AS70" s="62">
        <v>2</v>
      </c>
      <c r="AT70" s="62">
        <v>2</v>
      </c>
      <c r="AU70" s="62">
        <v>2</v>
      </c>
      <c r="AV70" s="62">
        <v>2</v>
      </c>
      <c r="AW70" s="53" t="s">
        <v>169</v>
      </c>
      <c r="AX70" s="54" t="s">
        <v>171</v>
      </c>
      <c r="AY70" s="54" t="s">
        <v>171</v>
      </c>
      <c r="AZ70" s="54" t="s">
        <v>171</v>
      </c>
      <c r="BA70" s="54" t="s">
        <v>171</v>
      </c>
      <c r="BB70" s="54" t="s">
        <v>171</v>
      </c>
      <c r="BC70" s="54" t="s">
        <v>171</v>
      </c>
      <c r="BD70" s="54" t="s">
        <v>171</v>
      </c>
      <c r="BE70" s="54" t="s">
        <v>171</v>
      </c>
      <c r="BF70" s="54" t="s">
        <v>171</v>
      </c>
      <c r="BG70" s="62">
        <f t="shared" si="18"/>
        <v>42</v>
      </c>
      <c r="BH70" s="62">
        <f t="shared" si="19"/>
        <v>42</v>
      </c>
    </row>
    <row r="71" spans="2:60" ht="24" customHeight="1">
      <c r="B71" s="64" t="s">
        <v>154</v>
      </c>
      <c r="C71" s="69" t="s">
        <v>93</v>
      </c>
      <c r="D71" s="61" t="s">
        <v>19</v>
      </c>
      <c r="E71" s="62">
        <f t="shared" si="15"/>
        <v>0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3"/>
      <c r="V71" s="63"/>
      <c r="W71" s="53" t="s">
        <v>169</v>
      </c>
      <c r="X71" s="54" t="s">
        <v>171</v>
      </c>
      <c r="Y71" s="54" t="s">
        <v>171</v>
      </c>
      <c r="Z71" s="62">
        <v>7</v>
      </c>
      <c r="AA71" s="62">
        <v>7</v>
      </c>
      <c r="AB71" s="62">
        <v>7</v>
      </c>
      <c r="AC71" s="62">
        <v>7</v>
      </c>
      <c r="AD71" s="62">
        <v>7</v>
      </c>
      <c r="AE71" s="62">
        <v>7</v>
      </c>
      <c r="AF71" s="62">
        <v>7</v>
      </c>
      <c r="AG71" s="62">
        <v>7</v>
      </c>
      <c r="AH71" s="62">
        <v>7</v>
      </c>
      <c r="AI71" s="62">
        <v>8</v>
      </c>
      <c r="AJ71" s="62">
        <v>7</v>
      </c>
      <c r="AK71" s="62">
        <v>8</v>
      </c>
      <c r="AL71" s="62">
        <v>7</v>
      </c>
      <c r="AM71" s="62">
        <v>8</v>
      </c>
      <c r="AN71" s="62">
        <v>7</v>
      </c>
      <c r="AO71" s="62">
        <v>8</v>
      </c>
      <c r="AP71" s="62">
        <v>8</v>
      </c>
      <c r="AQ71" s="62">
        <v>8</v>
      </c>
      <c r="AR71" s="62">
        <v>8</v>
      </c>
      <c r="AS71" s="62">
        <v>9</v>
      </c>
      <c r="AT71" s="62">
        <v>8</v>
      </c>
      <c r="AU71" s="62">
        <v>9</v>
      </c>
      <c r="AV71" s="62">
        <v>8</v>
      </c>
      <c r="AW71" s="53" t="s">
        <v>169</v>
      </c>
      <c r="AX71" s="54" t="s">
        <v>171</v>
      </c>
      <c r="AY71" s="54" t="s">
        <v>171</v>
      </c>
      <c r="AZ71" s="54" t="s">
        <v>171</v>
      </c>
      <c r="BA71" s="54" t="s">
        <v>171</v>
      </c>
      <c r="BB71" s="54" t="s">
        <v>171</v>
      </c>
      <c r="BC71" s="54" t="s">
        <v>171</v>
      </c>
      <c r="BD71" s="54" t="s">
        <v>171</v>
      </c>
      <c r="BE71" s="54" t="s">
        <v>171</v>
      </c>
      <c r="BF71" s="54" t="s">
        <v>171</v>
      </c>
      <c r="BG71" s="62">
        <f t="shared" si="18"/>
        <v>174</v>
      </c>
      <c r="BH71" s="62">
        <f t="shared" si="19"/>
        <v>174</v>
      </c>
    </row>
    <row r="72" spans="2:60" ht="13.5" customHeight="1">
      <c r="B72" s="71"/>
      <c r="C72" s="72"/>
      <c r="D72" s="61" t="s">
        <v>38</v>
      </c>
      <c r="E72" s="62">
        <f t="shared" si="15"/>
        <v>0</v>
      </c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53" t="s">
        <v>169</v>
      </c>
      <c r="X72" s="54" t="s">
        <v>171</v>
      </c>
      <c r="Y72" s="54" t="s">
        <v>171</v>
      </c>
      <c r="Z72" s="62">
        <v>3</v>
      </c>
      <c r="AA72" s="62">
        <v>3</v>
      </c>
      <c r="AB72" s="62">
        <v>3</v>
      </c>
      <c r="AC72" s="62">
        <v>3</v>
      </c>
      <c r="AD72" s="62">
        <v>3</v>
      </c>
      <c r="AE72" s="62">
        <v>3</v>
      </c>
      <c r="AF72" s="62">
        <v>3</v>
      </c>
      <c r="AG72" s="62">
        <v>3</v>
      </c>
      <c r="AH72" s="62">
        <v>3</v>
      </c>
      <c r="AI72" s="62">
        <v>3</v>
      </c>
      <c r="AJ72" s="62">
        <v>4</v>
      </c>
      <c r="AK72" s="62">
        <v>4</v>
      </c>
      <c r="AL72" s="62">
        <v>4</v>
      </c>
      <c r="AM72" s="62">
        <v>4</v>
      </c>
      <c r="AN72" s="62">
        <v>4</v>
      </c>
      <c r="AO72" s="62">
        <v>4</v>
      </c>
      <c r="AP72" s="62">
        <v>5</v>
      </c>
      <c r="AQ72" s="62">
        <v>5</v>
      </c>
      <c r="AR72" s="62">
        <v>4</v>
      </c>
      <c r="AS72" s="62">
        <v>5</v>
      </c>
      <c r="AT72" s="62">
        <v>4</v>
      </c>
      <c r="AU72" s="62">
        <v>5</v>
      </c>
      <c r="AV72" s="62">
        <v>5</v>
      </c>
      <c r="AW72" s="53" t="s">
        <v>169</v>
      </c>
      <c r="AX72" s="54" t="s">
        <v>171</v>
      </c>
      <c r="AY72" s="54" t="s">
        <v>171</v>
      </c>
      <c r="AZ72" s="54" t="s">
        <v>171</v>
      </c>
      <c r="BA72" s="54" t="s">
        <v>171</v>
      </c>
      <c r="BB72" s="54" t="s">
        <v>171</v>
      </c>
      <c r="BC72" s="54" t="s">
        <v>171</v>
      </c>
      <c r="BD72" s="54" t="s">
        <v>171</v>
      </c>
      <c r="BE72" s="54" t="s">
        <v>171</v>
      </c>
      <c r="BF72" s="54" t="s">
        <v>171</v>
      </c>
      <c r="BG72" s="62">
        <f t="shared" si="18"/>
        <v>87</v>
      </c>
      <c r="BH72" s="62">
        <f t="shared" si="19"/>
        <v>87</v>
      </c>
    </row>
    <row r="73" spans="2:60" ht="27" customHeight="1" hidden="1">
      <c r="B73" s="71"/>
      <c r="C73" s="72"/>
      <c r="D73" s="61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3"/>
      <c r="V73" s="63"/>
      <c r="W73" s="53"/>
      <c r="X73" s="54"/>
      <c r="Y73" s="54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70"/>
      <c r="AL73" s="70"/>
      <c r="AM73" s="70"/>
      <c r="AN73" s="62"/>
      <c r="AO73" s="62"/>
      <c r="AP73" s="62"/>
      <c r="AQ73" s="62"/>
      <c r="AR73" s="62"/>
      <c r="AS73" s="62"/>
      <c r="AT73" s="62"/>
      <c r="AU73" s="62"/>
      <c r="AV73" s="62"/>
      <c r="AW73" s="53" t="s">
        <v>169</v>
      </c>
      <c r="AX73" s="54"/>
      <c r="AY73" s="54"/>
      <c r="AZ73" s="54"/>
      <c r="BA73" s="54"/>
      <c r="BB73" s="54"/>
      <c r="BC73" s="54"/>
      <c r="BD73" s="54"/>
      <c r="BE73" s="54"/>
      <c r="BF73" s="54"/>
      <c r="BG73" s="62"/>
      <c r="BH73" s="62"/>
    </row>
    <row r="74" spans="2:60" ht="13.5" customHeight="1" hidden="1">
      <c r="B74" s="70"/>
      <c r="C74" s="73"/>
      <c r="D74" s="61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53"/>
      <c r="X74" s="54"/>
      <c r="Y74" s="54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3"/>
      <c r="AK74" s="63"/>
      <c r="AL74" s="63"/>
      <c r="AM74" s="63"/>
      <c r="AN74" s="63"/>
      <c r="AO74" s="63"/>
      <c r="AP74" s="63"/>
      <c r="AQ74" s="63"/>
      <c r="AR74" s="63"/>
      <c r="AS74" s="62"/>
      <c r="AT74" s="62"/>
      <c r="AU74" s="62"/>
      <c r="AV74" s="62"/>
      <c r="AW74" s="53" t="s">
        <v>169</v>
      </c>
      <c r="AX74" s="54"/>
      <c r="AY74" s="54"/>
      <c r="AZ74" s="54"/>
      <c r="BA74" s="54"/>
      <c r="BB74" s="54"/>
      <c r="BC74" s="54"/>
      <c r="BD74" s="54"/>
      <c r="BE74" s="54"/>
      <c r="BF74" s="54"/>
      <c r="BG74" s="62"/>
      <c r="BH74" s="62"/>
    </row>
    <row r="75" spans="2:60" ht="57" customHeight="1">
      <c r="B75" s="174" t="s">
        <v>103</v>
      </c>
      <c r="C75" s="168" t="s">
        <v>92</v>
      </c>
      <c r="D75" s="57" t="s">
        <v>19</v>
      </c>
      <c r="E75" s="58">
        <f aca="true" t="shared" si="26" ref="E75:E80">SUM(F75:W75)</f>
        <v>146</v>
      </c>
      <c r="F75" s="58">
        <f>F77+F79+F81+F83</f>
        <v>8</v>
      </c>
      <c r="G75" s="58">
        <f aca="true" t="shared" si="27" ref="G75:U76">G77+G79+G81+G83</f>
        <v>8</v>
      </c>
      <c r="H75" s="58">
        <f t="shared" si="27"/>
        <v>9</v>
      </c>
      <c r="I75" s="58">
        <f t="shared" si="27"/>
        <v>9</v>
      </c>
      <c r="J75" s="58">
        <f t="shared" si="27"/>
        <v>9</v>
      </c>
      <c r="K75" s="58">
        <f t="shared" si="27"/>
        <v>9</v>
      </c>
      <c r="L75" s="58">
        <f t="shared" si="27"/>
        <v>9</v>
      </c>
      <c r="M75" s="58">
        <f t="shared" si="27"/>
        <v>9</v>
      </c>
      <c r="N75" s="58">
        <f t="shared" si="27"/>
        <v>9</v>
      </c>
      <c r="O75" s="58">
        <f t="shared" si="27"/>
        <v>9</v>
      </c>
      <c r="P75" s="58">
        <f t="shared" si="27"/>
        <v>8</v>
      </c>
      <c r="Q75" s="58">
        <f t="shared" si="27"/>
        <v>10</v>
      </c>
      <c r="R75" s="58">
        <f t="shared" si="27"/>
        <v>9</v>
      </c>
      <c r="S75" s="58">
        <f t="shared" si="27"/>
        <v>9</v>
      </c>
      <c r="T75" s="58">
        <f t="shared" si="27"/>
        <v>8</v>
      </c>
      <c r="U75" s="58">
        <f t="shared" si="27"/>
        <v>9</v>
      </c>
      <c r="V75" s="58">
        <f>V77+V79+V81+V83</f>
        <v>5</v>
      </c>
      <c r="W75" s="53" t="s">
        <v>169</v>
      </c>
      <c r="X75" s="54" t="s">
        <v>171</v>
      </c>
      <c r="Y75" s="54" t="s">
        <v>171</v>
      </c>
      <c r="Z75" s="58">
        <f aca="true" t="shared" si="28" ref="Z75:AV76">Z77+Z79+Z81+Z83</f>
        <v>0</v>
      </c>
      <c r="AA75" s="58">
        <f t="shared" si="28"/>
        <v>0</v>
      </c>
      <c r="AB75" s="58">
        <f t="shared" si="28"/>
        <v>0</v>
      </c>
      <c r="AC75" s="58">
        <f t="shared" si="28"/>
        <v>0</v>
      </c>
      <c r="AD75" s="58">
        <f t="shared" si="28"/>
        <v>0</v>
      </c>
      <c r="AE75" s="58">
        <f t="shared" si="28"/>
        <v>0</v>
      </c>
      <c r="AF75" s="58">
        <f t="shared" si="28"/>
        <v>0</v>
      </c>
      <c r="AG75" s="58">
        <f t="shared" si="28"/>
        <v>0</v>
      </c>
      <c r="AH75" s="58">
        <f t="shared" si="28"/>
        <v>0</v>
      </c>
      <c r="AI75" s="58">
        <f t="shared" si="28"/>
        <v>0</v>
      </c>
      <c r="AJ75" s="58">
        <f t="shared" si="28"/>
        <v>0</v>
      </c>
      <c r="AK75" s="58">
        <f t="shared" si="28"/>
        <v>0</v>
      </c>
      <c r="AL75" s="58">
        <f t="shared" si="28"/>
        <v>0</v>
      </c>
      <c r="AM75" s="58">
        <f t="shared" si="28"/>
        <v>0</v>
      </c>
      <c r="AN75" s="58">
        <f t="shared" si="28"/>
        <v>0</v>
      </c>
      <c r="AO75" s="58">
        <f t="shared" si="28"/>
        <v>0</v>
      </c>
      <c r="AP75" s="58">
        <f t="shared" si="28"/>
        <v>0</v>
      </c>
      <c r="AQ75" s="58">
        <f t="shared" si="28"/>
        <v>0</v>
      </c>
      <c r="AR75" s="58">
        <f t="shared" si="28"/>
        <v>0</v>
      </c>
      <c r="AS75" s="58">
        <f t="shared" si="28"/>
        <v>0</v>
      </c>
      <c r="AT75" s="58">
        <f t="shared" si="28"/>
        <v>0</v>
      </c>
      <c r="AU75" s="58">
        <f t="shared" si="28"/>
        <v>0</v>
      </c>
      <c r="AV75" s="58">
        <f t="shared" si="28"/>
        <v>0</v>
      </c>
      <c r="AW75" s="53" t="s">
        <v>169</v>
      </c>
      <c r="AX75" s="54" t="s">
        <v>171</v>
      </c>
      <c r="AY75" s="54" t="s">
        <v>171</v>
      </c>
      <c r="AZ75" s="54" t="s">
        <v>171</v>
      </c>
      <c r="BA75" s="54" t="s">
        <v>171</v>
      </c>
      <c r="BB75" s="54" t="s">
        <v>171</v>
      </c>
      <c r="BC75" s="54" t="s">
        <v>171</v>
      </c>
      <c r="BD75" s="54" t="s">
        <v>171</v>
      </c>
      <c r="BE75" s="54" t="s">
        <v>171</v>
      </c>
      <c r="BF75" s="54" t="s">
        <v>171</v>
      </c>
      <c r="BG75" s="58">
        <f aca="true" t="shared" si="29" ref="BG75:BG80">SUM(Z75:AW75)</f>
        <v>0</v>
      </c>
      <c r="BH75" s="58">
        <f aca="true" t="shared" si="30" ref="BH75:BH80">E75+BG75</f>
        <v>146</v>
      </c>
    </row>
    <row r="76" spans="2:60" ht="13.5" customHeight="1">
      <c r="B76" s="175"/>
      <c r="C76" s="169"/>
      <c r="D76" s="57" t="s">
        <v>38</v>
      </c>
      <c r="E76" s="62">
        <f t="shared" si="26"/>
        <v>73</v>
      </c>
      <c r="F76" s="58">
        <f>F78+F80+F82+F84</f>
        <v>5</v>
      </c>
      <c r="G76" s="58">
        <f t="shared" si="27"/>
        <v>4</v>
      </c>
      <c r="H76" s="58">
        <f t="shared" si="27"/>
        <v>3</v>
      </c>
      <c r="I76" s="58">
        <f t="shared" si="27"/>
        <v>3</v>
      </c>
      <c r="J76" s="58">
        <f t="shared" si="27"/>
        <v>4</v>
      </c>
      <c r="K76" s="58">
        <f t="shared" si="27"/>
        <v>4</v>
      </c>
      <c r="L76" s="58">
        <f t="shared" si="27"/>
        <v>4</v>
      </c>
      <c r="M76" s="58">
        <f t="shared" si="27"/>
        <v>4</v>
      </c>
      <c r="N76" s="58">
        <f t="shared" si="27"/>
        <v>4</v>
      </c>
      <c r="O76" s="58">
        <f t="shared" si="27"/>
        <v>5</v>
      </c>
      <c r="P76" s="58">
        <f t="shared" si="27"/>
        <v>5</v>
      </c>
      <c r="Q76" s="58">
        <f t="shared" si="27"/>
        <v>5</v>
      </c>
      <c r="R76" s="58">
        <f t="shared" si="27"/>
        <v>5</v>
      </c>
      <c r="S76" s="58">
        <f t="shared" si="27"/>
        <v>5</v>
      </c>
      <c r="T76" s="58">
        <f t="shared" si="27"/>
        <v>5</v>
      </c>
      <c r="U76" s="58">
        <f t="shared" si="27"/>
        <v>5</v>
      </c>
      <c r="V76" s="58">
        <f>V78+V80+V82+V84</f>
        <v>3</v>
      </c>
      <c r="W76" s="53" t="s">
        <v>169</v>
      </c>
      <c r="X76" s="54" t="s">
        <v>171</v>
      </c>
      <c r="Y76" s="54" t="s">
        <v>171</v>
      </c>
      <c r="Z76" s="58">
        <f t="shared" si="28"/>
        <v>0</v>
      </c>
      <c r="AA76" s="58">
        <f t="shared" si="28"/>
        <v>0</v>
      </c>
      <c r="AB76" s="58">
        <f t="shared" si="28"/>
        <v>0</v>
      </c>
      <c r="AC76" s="58">
        <f t="shared" si="28"/>
        <v>0</v>
      </c>
      <c r="AD76" s="58">
        <f t="shared" si="28"/>
        <v>0</v>
      </c>
      <c r="AE76" s="58">
        <f t="shared" si="28"/>
        <v>0</v>
      </c>
      <c r="AF76" s="58">
        <f t="shared" si="28"/>
        <v>0</v>
      </c>
      <c r="AG76" s="58">
        <f t="shared" si="28"/>
        <v>0</v>
      </c>
      <c r="AH76" s="58">
        <f t="shared" si="28"/>
        <v>0</v>
      </c>
      <c r="AI76" s="58">
        <f t="shared" si="28"/>
        <v>0</v>
      </c>
      <c r="AJ76" s="58">
        <f t="shared" si="28"/>
        <v>0</v>
      </c>
      <c r="AK76" s="58">
        <f t="shared" si="28"/>
        <v>0</v>
      </c>
      <c r="AL76" s="58">
        <f t="shared" si="28"/>
        <v>0</v>
      </c>
      <c r="AM76" s="58">
        <f t="shared" si="28"/>
        <v>0</v>
      </c>
      <c r="AN76" s="58">
        <f t="shared" si="28"/>
        <v>0</v>
      </c>
      <c r="AO76" s="58">
        <f t="shared" si="28"/>
        <v>0</v>
      </c>
      <c r="AP76" s="58">
        <f t="shared" si="28"/>
        <v>0</v>
      </c>
      <c r="AQ76" s="58">
        <f t="shared" si="28"/>
        <v>0</v>
      </c>
      <c r="AR76" s="58">
        <f t="shared" si="28"/>
        <v>0</v>
      </c>
      <c r="AS76" s="58">
        <f t="shared" si="28"/>
        <v>0</v>
      </c>
      <c r="AT76" s="58">
        <f t="shared" si="28"/>
        <v>0</v>
      </c>
      <c r="AU76" s="58">
        <f t="shared" si="28"/>
        <v>0</v>
      </c>
      <c r="AV76" s="58">
        <f t="shared" si="28"/>
        <v>0</v>
      </c>
      <c r="AW76" s="53" t="s">
        <v>169</v>
      </c>
      <c r="AX76" s="54" t="s">
        <v>171</v>
      </c>
      <c r="AY76" s="54" t="s">
        <v>171</v>
      </c>
      <c r="AZ76" s="54" t="s">
        <v>171</v>
      </c>
      <c r="BA76" s="54" t="s">
        <v>171</v>
      </c>
      <c r="BB76" s="54" t="s">
        <v>171</v>
      </c>
      <c r="BC76" s="54" t="s">
        <v>171</v>
      </c>
      <c r="BD76" s="54" t="s">
        <v>171</v>
      </c>
      <c r="BE76" s="54" t="s">
        <v>171</v>
      </c>
      <c r="BF76" s="54" t="s">
        <v>171</v>
      </c>
      <c r="BG76" s="58">
        <f t="shared" si="29"/>
        <v>0</v>
      </c>
      <c r="BH76" s="58">
        <f t="shared" si="30"/>
        <v>73</v>
      </c>
    </row>
    <row r="77" spans="2:60" ht="16.5">
      <c r="B77" s="64" t="s">
        <v>104</v>
      </c>
      <c r="C77" s="69" t="s">
        <v>152</v>
      </c>
      <c r="D77" s="61" t="s">
        <v>19</v>
      </c>
      <c r="E77" s="62">
        <f t="shared" si="26"/>
        <v>50</v>
      </c>
      <c r="F77" s="62">
        <v>2</v>
      </c>
      <c r="G77" s="62">
        <v>3</v>
      </c>
      <c r="H77" s="62">
        <v>3</v>
      </c>
      <c r="I77" s="62">
        <v>3</v>
      </c>
      <c r="J77" s="62">
        <v>3</v>
      </c>
      <c r="K77" s="62">
        <v>3</v>
      </c>
      <c r="L77" s="62">
        <v>3</v>
      </c>
      <c r="M77" s="62">
        <v>3</v>
      </c>
      <c r="N77" s="62">
        <v>3</v>
      </c>
      <c r="O77" s="62">
        <v>3</v>
      </c>
      <c r="P77" s="62">
        <v>3</v>
      </c>
      <c r="Q77" s="62">
        <v>4</v>
      </c>
      <c r="R77" s="62">
        <v>4</v>
      </c>
      <c r="S77" s="62">
        <v>4</v>
      </c>
      <c r="T77" s="62">
        <v>3</v>
      </c>
      <c r="U77" s="62">
        <v>3</v>
      </c>
      <c r="V77" s="62"/>
      <c r="W77" s="53" t="s">
        <v>169</v>
      </c>
      <c r="X77" s="54" t="s">
        <v>171</v>
      </c>
      <c r="Y77" s="54" t="s">
        <v>171</v>
      </c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53" t="s">
        <v>169</v>
      </c>
      <c r="AX77" s="54" t="s">
        <v>171</v>
      </c>
      <c r="AY77" s="54" t="s">
        <v>171</v>
      </c>
      <c r="AZ77" s="54" t="s">
        <v>171</v>
      </c>
      <c r="BA77" s="54" t="s">
        <v>171</v>
      </c>
      <c r="BB77" s="54" t="s">
        <v>171</v>
      </c>
      <c r="BC77" s="54" t="s">
        <v>171</v>
      </c>
      <c r="BD77" s="54" t="s">
        <v>171</v>
      </c>
      <c r="BE77" s="54" t="s">
        <v>171</v>
      </c>
      <c r="BF77" s="54" t="s">
        <v>171</v>
      </c>
      <c r="BG77" s="62">
        <f t="shared" si="29"/>
        <v>0</v>
      </c>
      <c r="BH77" s="62">
        <f t="shared" si="30"/>
        <v>50</v>
      </c>
    </row>
    <row r="78" spans="2:60" ht="12.75" customHeight="1">
      <c r="B78" s="64"/>
      <c r="C78" s="69"/>
      <c r="D78" s="61" t="s">
        <v>38</v>
      </c>
      <c r="E78" s="62">
        <f t="shared" si="26"/>
        <v>25</v>
      </c>
      <c r="F78" s="62">
        <v>2</v>
      </c>
      <c r="G78" s="62">
        <v>2</v>
      </c>
      <c r="H78" s="62">
        <v>1</v>
      </c>
      <c r="I78" s="62">
        <v>1</v>
      </c>
      <c r="J78" s="62">
        <v>1</v>
      </c>
      <c r="K78" s="62">
        <v>1</v>
      </c>
      <c r="L78" s="62">
        <v>1</v>
      </c>
      <c r="M78" s="62">
        <v>1</v>
      </c>
      <c r="N78" s="62">
        <v>1</v>
      </c>
      <c r="O78" s="62">
        <v>2</v>
      </c>
      <c r="P78" s="62">
        <v>2</v>
      </c>
      <c r="Q78" s="62">
        <v>2</v>
      </c>
      <c r="R78" s="62">
        <v>2</v>
      </c>
      <c r="S78" s="62">
        <v>2</v>
      </c>
      <c r="T78" s="62">
        <v>2</v>
      </c>
      <c r="U78" s="62">
        <v>2</v>
      </c>
      <c r="V78" s="62"/>
      <c r="W78" s="53" t="s">
        <v>169</v>
      </c>
      <c r="X78" s="54" t="s">
        <v>171</v>
      </c>
      <c r="Y78" s="54" t="s">
        <v>171</v>
      </c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3"/>
      <c r="AK78" s="63"/>
      <c r="AL78" s="63"/>
      <c r="AM78" s="63"/>
      <c r="AN78" s="63"/>
      <c r="AO78" s="63"/>
      <c r="AP78" s="63"/>
      <c r="AQ78" s="63"/>
      <c r="AR78" s="63"/>
      <c r="AS78" s="62"/>
      <c r="AT78" s="62"/>
      <c r="AU78" s="62"/>
      <c r="AV78" s="62"/>
      <c r="AW78" s="53" t="s">
        <v>169</v>
      </c>
      <c r="AX78" s="54" t="s">
        <v>171</v>
      </c>
      <c r="AY78" s="54" t="s">
        <v>171</v>
      </c>
      <c r="AZ78" s="54" t="s">
        <v>171</v>
      </c>
      <c r="BA78" s="54" t="s">
        <v>171</v>
      </c>
      <c r="BB78" s="54" t="s">
        <v>171</v>
      </c>
      <c r="BC78" s="54" t="s">
        <v>171</v>
      </c>
      <c r="BD78" s="54" t="s">
        <v>171</v>
      </c>
      <c r="BE78" s="54" t="s">
        <v>171</v>
      </c>
      <c r="BF78" s="54" t="s">
        <v>171</v>
      </c>
      <c r="BG78" s="62">
        <f t="shared" si="29"/>
        <v>0</v>
      </c>
      <c r="BH78" s="62">
        <f t="shared" si="30"/>
        <v>25</v>
      </c>
    </row>
    <row r="79" spans="2:60" ht="21" customHeight="1">
      <c r="B79" s="64" t="s">
        <v>105</v>
      </c>
      <c r="C79" s="69" t="s">
        <v>153</v>
      </c>
      <c r="D79" s="61" t="s">
        <v>19</v>
      </c>
      <c r="E79" s="62">
        <f t="shared" si="26"/>
        <v>96</v>
      </c>
      <c r="F79" s="62">
        <v>6</v>
      </c>
      <c r="G79" s="62">
        <v>5</v>
      </c>
      <c r="H79" s="62">
        <v>6</v>
      </c>
      <c r="I79" s="62">
        <v>6</v>
      </c>
      <c r="J79" s="62">
        <v>6</v>
      </c>
      <c r="K79" s="62">
        <v>6</v>
      </c>
      <c r="L79" s="62">
        <v>6</v>
      </c>
      <c r="M79" s="62">
        <v>6</v>
      </c>
      <c r="N79" s="62">
        <v>6</v>
      </c>
      <c r="O79" s="62">
        <v>6</v>
      </c>
      <c r="P79" s="62">
        <v>5</v>
      </c>
      <c r="Q79" s="62">
        <v>6</v>
      </c>
      <c r="R79" s="62">
        <v>5</v>
      </c>
      <c r="S79" s="62">
        <v>5</v>
      </c>
      <c r="T79" s="62">
        <v>5</v>
      </c>
      <c r="U79" s="62">
        <v>6</v>
      </c>
      <c r="V79" s="62">
        <v>5</v>
      </c>
      <c r="W79" s="53" t="s">
        <v>169</v>
      </c>
      <c r="X79" s="54" t="s">
        <v>171</v>
      </c>
      <c r="Y79" s="54" t="s">
        <v>171</v>
      </c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53" t="s">
        <v>169</v>
      </c>
      <c r="AX79" s="54" t="s">
        <v>171</v>
      </c>
      <c r="AY79" s="54" t="s">
        <v>171</v>
      </c>
      <c r="AZ79" s="54" t="s">
        <v>171</v>
      </c>
      <c r="BA79" s="54" t="s">
        <v>171</v>
      </c>
      <c r="BB79" s="54" t="s">
        <v>171</v>
      </c>
      <c r="BC79" s="54" t="s">
        <v>171</v>
      </c>
      <c r="BD79" s="54" t="s">
        <v>171</v>
      </c>
      <c r="BE79" s="54" t="s">
        <v>171</v>
      </c>
      <c r="BF79" s="54" t="s">
        <v>171</v>
      </c>
      <c r="BG79" s="62">
        <f t="shared" si="29"/>
        <v>0</v>
      </c>
      <c r="BH79" s="62">
        <f t="shared" si="30"/>
        <v>96</v>
      </c>
    </row>
    <row r="80" spans="2:60" ht="14.25" customHeight="1">
      <c r="B80" s="70"/>
      <c r="C80" s="73"/>
      <c r="D80" s="61" t="s">
        <v>38</v>
      </c>
      <c r="E80" s="62">
        <f t="shared" si="26"/>
        <v>48</v>
      </c>
      <c r="F80" s="62">
        <v>3</v>
      </c>
      <c r="G80" s="62">
        <v>2</v>
      </c>
      <c r="H80" s="62">
        <v>2</v>
      </c>
      <c r="I80" s="62">
        <v>2</v>
      </c>
      <c r="J80" s="62">
        <v>3</v>
      </c>
      <c r="K80" s="62">
        <v>3</v>
      </c>
      <c r="L80" s="62">
        <v>3</v>
      </c>
      <c r="M80" s="62">
        <v>3</v>
      </c>
      <c r="N80" s="62">
        <v>3</v>
      </c>
      <c r="O80" s="62">
        <v>3</v>
      </c>
      <c r="P80" s="62">
        <v>3</v>
      </c>
      <c r="Q80" s="62">
        <v>3</v>
      </c>
      <c r="R80" s="62">
        <v>3</v>
      </c>
      <c r="S80" s="62">
        <v>3</v>
      </c>
      <c r="T80" s="62">
        <v>3</v>
      </c>
      <c r="U80" s="62">
        <v>3</v>
      </c>
      <c r="V80" s="62">
        <v>3</v>
      </c>
      <c r="W80" s="53" t="s">
        <v>169</v>
      </c>
      <c r="X80" s="54" t="s">
        <v>171</v>
      </c>
      <c r="Y80" s="54" t="s">
        <v>171</v>
      </c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3"/>
      <c r="AK80" s="63"/>
      <c r="AL80" s="63"/>
      <c r="AM80" s="63"/>
      <c r="AN80" s="63"/>
      <c r="AO80" s="63"/>
      <c r="AP80" s="63"/>
      <c r="AQ80" s="63"/>
      <c r="AR80" s="63"/>
      <c r="AS80" s="62"/>
      <c r="AT80" s="62"/>
      <c r="AU80" s="62"/>
      <c r="AV80" s="62"/>
      <c r="AW80" s="53" t="s">
        <v>169</v>
      </c>
      <c r="AX80" s="54" t="s">
        <v>171</v>
      </c>
      <c r="AY80" s="54" t="s">
        <v>171</v>
      </c>
      <c r="AZ80" s="54" t="s">
        <v>171</v>
      </c>
      <c r="BA80" s="54" t="s">
        <v>171</v>
      </c>
      <c r="BB80" s="54" t="s">
        <v>171</v>
      </c>
      <c r="BC80" s="54" t="s">
        <v>171</v>
      </c>
      <c r="BD80" s="54" t="s">
        <v>171</v>
      </c>
      <c r="BE80" s="54" t="s">
        <v>171</v>
      </c>
      <c r="BF80" s="54" t="s">
        <v>171</v>
      </c>
      <c r="BG80" s="62">
        <f t="shared" si="29"/>
        <v>0</v>
      </c>
      <c r="BH80" s="62">
        <f t="shared" si="30"/>
        <v>48</v>
      </c>
    </row>
    <row r="81" spans="2:60" ht="14.25" customHeight="1" hidden="1">
      <c r="B81" s="64"/>
      <c r="C81" s="69"/>
      <c r="D81" s="61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3"/>
      <c r="V81" s="63"/>
      <c r="W81" s="53"/>
      <c r="X81" s="54"/>
      <c r="Y81" s="54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70"/>
      <c r="AL81" s="70"/>
      <c r="AM81" s="70"/>
      <c r="AN81" s="62"/>
      <c r="AO81" s="62"/>
      <c r="AP81" s="62"/>
      <c r="AQ81" s="62"/>
      <c r="AR81" s="62"/>
      <c r="AS81" s="62"/>
      <c r="AT81" s="62"/>
      <c r="AU81" s="62"/>
      <c r="AV81" s="62"/>
      <c r="AW81" s="53" t="s">
        <v>169</v>
      </c>
      <c r="AX81" s="54"/>
      <c r="AY81" s="54"/>
      <c r="AZ81" s="54"/>
      <c r="BA81" s="54"/>
      <c r="BB81" s="54"/>
      <c r="BC81" s="54"/>
      <c r="BD81" s="54"/>
      <c r="BE81" s="54"/>
      <c r="BF81" s="54"/>
      <c r="BG81" s="62"/>
      <c r="BH81" s="62"/>
    </row>
    <row r="82" spans="2:60" ht="14.25" customHeight="1" hidden="1">
      <c r="B82" s="71"/>
      <c r="C82" s="72"/>
      <c r="D82" s="6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53"/>
      <c r="X82" s="54"/>
      <c r="Y82" s="54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2"/>
      <c r="AV82" s="62"/>
      <c r="AW82" s="53" t="s">
        <v>169</v>
      </c>
      <c r="AX82" s="54"/>
      <c r="AY82" s="54"/>
      <c r="AZ82" s="54"/>
      <c r="BA82" s="54"/>
      <c r="BB82" s="54"/>
      <c r="BC82" s="54"/>
      <c r="BD82" s="54"/>
      <c r="BE82" s="54"/>
      <c r="BF82" s="54"/>
      <c r="BG82" s="62"/>
      <c r="BH82" s="62"/>
    </row>
    <row r="83" spans="2:60" ht="27" customHeight="1" hidden="1">
      <c r="B83" s="71"/>
      <c r="C83" s="72"/>
      <c r="D83" s="61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3"/>
      <c r="V83" s="63"/>
      <c r="W83" s="53"/>
      <c r="X83" s="54"/>
      <c r="Y83" s="54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70"/>
      <c r="AL83" s="70"/>
      <c r="AM83" s="70"/>
      <c r="AN83" s="62"/>
      <c r="AO83" s="62"/>
      <c r="AP83" s="62"/>
      <c r="AQ83" s="62"/>
      <c r="AR83" s="62"/>
      <c r="AS83" s="62"/>
      <c r="AT83" s="62"/>
      <c r="AU83" s="62"/>
      <c r="AV83" s="62"/>
      <c r="AW83" s="53" t="s">
        <v>169</v>
      </c>
      <c r="AX83" s="54"/>
      <c r="AY83" s="54"/>
      <c r="AZ83" s="54"/>
      <c r="BA83" s="54"/>
      <c r="BB83" s="54"/>
      <c r="BC83" s="54"/>
      <c r="BD83" s="54"/>
      <c r="BE83" s="54"/>
      <c r="BF83" s="54"/>
      <c r="BG83" s="62"/>
      <c r="BH83" s="62"/>
    </row>
    <row r="84" spans="2:60" ht="14.25" customHeight="1" hidden="1">
      <c r="B84" s="70"/>
      <c r="C84" s="73"/>
      <c r="D84" s="61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3"/>
      <c r="T84" s="62"/>
      <c r="U84" s="62"/>
      <c r="V84" s="62"/>
      <c r="W84" s="53"/>
      <c r="X84" s="54"/>
      <c r="Y84" s="54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3"/>
      <c r="AK84" s="63"/>
      <c r="AL84" s="63"/>
      <c r="AM84" s="63"/>
      <c r="AN84" s="63"/>
      <c r="AO84" s="63"/>
      <c r="AP84" s="63"/>
      <c r="AQ84" s="63"/>
      <c r="AR84" s="63"/>
      <c r="AS84" s="62"/>
      <c r="AT84" s="62"/>
      <c r="AU84" s="62"/>
      <c r="AV84" s="62"/>
      <c r="AW84" s="53" t="s">
        <v>169</v>
      </c>
      <c r="AX84" s="54"/>
      <c r="AY84" s="54"/>
      <c r="AZ84" s="54"/>
      <c r="BA84" s="54"/>
      <c r="BB84" s="54"/>
      <c r="BC84" s="54"/>
      <c r="BD84" s="54"/>
      <c r="BE84" s="54"/>
      <c r="BF84" s="54"/>
      <c r="BG84" s="62"/>
      <c r="BH84" s="62"/>
    </row>
    <row r="85" spans="2:60" ht="29.25" customHeight="1">
      <c r="B85" s="157" t="s">
        <v>39</v>
      </c>
      <c r="C85" s="158"/>
      <c r="D85" s="159"/>
      <c r="E85" s="58">
        <f>SUM(F85:V85)</f>
        <v>264</v>
      </c>
      <c r="F85" s="58">
        <f>F23+F25+F27+F29+F33+F35+F41+F43+F45+F47+F49+F51+F53+F77+F79+F65+F69+F71+F73+F81+F83+F55+F17+F21+F61+F63</f>
        <v>16</v>
      </c>
      <c r="G85" s="58">
        <f aca="true" t="shared" si="31" ref="G85:AV85">G23+G25+G27+G29+G33+G35+G41+G43+G45+G47+G49+G51+G53+G77+G79+G65+G69+G71+G73+G81+G83+G55+G17+G21+G61+G63</f>
        <v>16</v>
      </c>
      <c r="H85" s="58">
        <f t="shared" si="31"/>
        <v>16</v>
      </c>
      <c r="I85" s="58">
        <f t="shared" si="31"/>
        <v>16</v>
      </c>
      <c r="J85" s="58">
        <f t="shared" si="31"/>
        <v>16</v>
      </c>
      <c r="K85" s="58">
        <f t="shared" si="31"/>
        <v>16</v>
      </c>
      <c r="L85" s="58">
        <f t="shared" si="31"/>
        <v>16</v>
      </c>
      <c r="M85" s="58">
        <f t="shared" si="31"/>
        <v>16</v>
      </c>
      <c r="N85" s="58">
        <f t="shared" si="31"/>
        <v>16</v>
      </c>
      <c r="O85" s="58">
        <f t="shared" si="31"/>
        <v>16</v>
      </c>
      <c r="P85" s="58">
        <f t="shared" si="31"/>
        <v>16</v>
      </c>
      <c r="Q85" s="58">
        <f t="shared" si="31"/>
        <v>16</v>
      </c>
      <c r="R85" s="58">
        <f t="shared" si="31"/>
        <v>16</v>
      </c>
      <c r="S85" s="58">
        <f t="shared" si="31"/>
        <v>16</v>
      </c>
      <c r="T85" s="58">
        <f t="shared" si="31"/>
        <v>16</v>
      </c>
      <c r="U85" s="58">
        <f t="shared" si="31"/>
        <v>16</v>
      </c>
      <c r="V85" s="58">
        <f t="shared" si="31"/>
        <v>8</v>
      </c>
      <c r="W85" s="58"/>
      <c r="X85" s="58"/>
      <c r="Y85" s="58"/>
      <c r="Z85" s="58">
        <f t="shared" si="31"/>
        <v>16</v>
      </c>
      <c r="AA85" s="58">
        <f t="shared" si="31"/>
        <v>16</v>
      </c>
      <c r="AB85" s="58">
        <f t="shared" si="31"/>
        <v>16</v>
      </c>
      <c r="AC85" s="58">
        <f t="shared" si="31"/>
        <v>16</v>
      </c>
      <c r="AD85" s="58">
        <f t="shared" si="31"/>
        <v>16</v>
      </c>
      <c r="AE85" s="58">
        <f t="shared" si="31"/>
        <v>16</v>
      </c>
      <c r="AF85" s="58">
        <f t="shared" si="31"/>
        <v>16</v>
      </c>
      <c r="AG85" s="58">
        <f t="shared" si="31"/>
        <v>16</v>
      </c>
      <c r="AH85" s="58">
        <f t="shared" si="31"/>
        <v>16</v>
      </c>
      <c r="AI85" s="58">
        <f t="shared" si="31"/>
        <v>16</v>
      </c>
      <c r="AJ85" s="58">
        <f t="shared" si="31"/>
        <v>16</v>
      </c>
      <c r="AK85" s="58">
        <f t="shared" si="31"/>
        <v>16</v>
      </c>
      <c r="AL85" s="58">
        <f t="shared" si="31"/>
        <v>16</v>
      </c>
      <c r="AM85" s="58">
        <f t="shared" si="31"/>
        <v>16</v>
      </c>
      <c r="AN85" s="58">
        <f t="shared" si="31"/>
        <v>16</v>
      </c>
      <c r="AO85" s="58">
        <f t="shared" si="31"/>
        <v>16</v>
      </c>
      <c r="AP85" s="58">
        <f t="shared" si="31"/>
        <v>16</v>
      </c>
      <c r="AQ85" s="58">
        <f t="shared" si="31"/>
        <v>16</v>
      </c>
      <c r="AR85" s="58">
        <f t="shared" si="31"/>
        <v>16</v>
      </c>
      <c r="AS85" s="58">
        <f t="shared" si="31"/>
        <v>16</v>
      </c>
      <c r="AT85" s="58">
        <f t="shared" si="31"/>
        <v>16</v>
      </c>
      <c r="AU85" s="58">
        <f t="shared" si="31"/>
        <v>16</v>
      </c>
      <c r="AV85" s="58">
        <f t="shared" si="31"/>
        <v>16</v>
      </c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>
        <f>SUM(Z85:AX85)</f>
        <v>368</v>
      </c>
      <c r="BH85" s="58">
        <f>E85+BG85</f>
        <v>632</v>
      </c>
    </row>
    <row r="86" spans="2:60" ht="26.25" customHeight="1">
      <c r="B86" s="147" t="s">
        <v>40</v>
      </c>
      <c r="C86" s="148"/>
      <c r="D86" s="149"/>
      <c r="E86" s="58">
        <f>SUM(F86:V86)</f>
        <v>238</v>
      </c>
      <c r="F86" s="58">
        <f>F24+F26+F28+F30+F34+F36+F42+F44+F46+F48+F50+F52+F54+F78+F80+F66+F70+F72+F74+F82+F84+F56+F18+F22+F62+F64</f>
        <v>15</v>
      </c>
      <c r="G86" s="58">
        <f aca="true" t="shared" si="32" ref="G86:AV86">G24+G26+G28+G30+G34+G36+G42+G44+G46+G48+G50+G52+G54+G78+G80+G66+G70+G72+G74+G82+G84+G56+G18+G22+G62+G64</f>
        <v>15</v>
      </c>
      <c r="H86" s="58">
        <f t="shared" si="32"/>
        <v>15</v>
      </c>
      <c r="I86" s="58">
        <f t="shared" si="32"/>
        <v>15</v>
      </c>
      <c r="J86" s="58">
        <f t="shared" si="32"/>
        <v>17</v>
      </c>
      <c r="K86" s="58">
        <f t="shared" si="32"/>
        <v>18</v>
      </c>
      <c r="L86" s="58">
        <f t="shared" si="32"/>
        <v>16</v>
      </c>
      <c r="M86" s="58">
        <f t="shared" si="32"/>
        <v>18</v>
      </c>
      <c r="N86" s="58">
        <f t="shared" si="32"/>
        <v>17</v>
      </c>
      <c r="O86" s="58">
        <f t="shared" si="32"/>
        <v>18</v>
      </c>
      <c r="P86" s="58">
        <f t="shared" si="32"/>
        <v>13</v>
      </c>
      <c r="Q86" s="58">
        <f t="shared" si="32"/>
        <v>12</v>
      </c>
      <c r="R86" s="58">
        <f t="shared" si="32"/>
        <v>11</v>
      </c>
      <c r="S86" s="58">
        <f t="shared" si="32"/>
        <v>12</v>
      </c>
      <c r="T86" s="58">
        <f t="shared" si="32"/>
        <v>12</v>
      </c>
      <c r="U86" s="58">
        <f t="shared" si="32"/>
        <v>9</v>
      </c>
      <c r="V86" s="58">
        <f t="shared" si="32"/>
        <v>5</v>
      </c>
      <c r="W86" s="58"/>
      <c r="X86" s="58"/>
      <c r="Y86" s="58"/>
      <c r="Z86" s="58">
        <f t="shared" si="32"/>
        <v>11</v>
      </c>
      <c r="AA86" s="58">
        <f t="shared" si="32"/>
        <v>11</v>
      </c>
      <c r="AB86" s="58">
        <f t="shared" si="32"/>
        <v>11</v>
      </c>
      <c r="AC86" s="58">
        <f t="shared" si="32"/>
        <v>11</v>
      </c>
      <c r="AD86" s="58">
        <f t="shared" si="32"/>
        <v>11</v>
      </c>
      <c r="AE86" s="58">
        <f t="shared" si="32"/>
        <v>11</v>
      </c>
      <c r="AF86" s="58">
        <f t="shared" si="32"/>
        <v>11</v>
      </c>
      <c r="AG86" s="58">
        <f t="shared" si="32"/>
        <v>11</v>
      </c>
      <c r="AH86" s="58">
        <f t="shared" si="32"/>
        <v>11</v>
      </c>
      <c r="AI86" s="58">
        <f t="shared" si="32"/>
        <v>11</v>
      </c>
      <c r="AJ86" s="58">
        <f t="shared" si="32"/>
        <v>11</v>
      </c>
      <c r="AK86" s="58">
        <f t="shared" si="32"/>
        <v>11</v>
      </c>
      <c r="AL86" s="58">
        <f t="shared" si="32"/>
        <v>11</v>
      </c>
      <c r="AM86" s="58">
        <f t="shared" si="32"/>
        <v>11</v>
      </c>
      <c r="AN86" s="58">
        <f t="shared" si="32"/>
        <v>11</v>
      </c>
      <c r="AO86" s="58">
        <f t="shared" si="32"/>
        <v>11</v>
      </c>
      <c r="AP86" s="58">
        <f t="shared" si="32"/>
        <v>11</v>
      </c>
      <c r="AQ86" s="58">
        <f t="shared" si="32"/>
        <v>10</v>
      </c>
      <c r="AR86" s="58">
        <f t="shared" si="32"/>
        <v>10</v>
      </c>
      <c r="AS86" s="58">
        <f t="shared" si="32"/>
        <v>10</v>
      </c>
      <c r="AT86" s="58">
        <f t="shared" si="32"/>
        <v>10</v>
      </c>
      <c r="AU86" s="58">
        <f t="shared" si="32"/>
        <v>10</v>
      </c>
      <c r="AV86" s="58">
        <f t="shared" si="32"/>
        <v>10</v>
      </c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>
        <f>SUM(Z86:AX86)</f>
        <v>247</v>
      </c>
      <c r="BH86" s="58">
        <f>E86+BG86</f>
        <v>485</v>
      </c>
    </row>
    <row r="87" spans="2:60" ht="16.5" customHeight="1">
      <c r="B87" s="150" t="s">
        <v>41</v>
      </c>
      <c r="C87" s="151"/>
      <c r="D87" s="152"/>
      <c r="E87" s="58">
        <f>SUM(F87:V87)</f>
        <v>502</v>
      </c>
      <c r="F87" s="74">
        <f aca="true" t="shared" si="33" ref="F87:U87">F85+F86</f>
        <v>31</v>
      </c>
      <c r="G87" s="74">
        <f t="shared" si="33"/>
        <v>31</v>
      </c>
      <c r="H87" s="74">
        <f t="shared" si="33"/>
        <v>31</v>
      </c>
      <c r="I87" s="74">
        <f t="shared" si="33"/>
        <v>31</v>
      </c>
      <c r="J87" s="74">
        <f t="shared" si="33"/>
        <v>33</v>
      </c>
      <c r="K87" s="74">
        <f t="shared" si="33"/>
        <v>34</v>
      </c>
      <c r="L87" s="74">
        <f t="shared" si="33"/>
        <v>32</v>
      </c>
      <c r="M87" s="74">
        <f t="shared" si="33"/>
        <v>34</v>
      </c>
      <c r="N87" s="74">
        <f t="shared" si="33"/>
        <v>33</v>
      </c>
      <c r="O87" s="74">
        <f t="shared" si="33"/>
        <v>34</v>
      </c>
      <c r="P87" s="74">
        <f t="shared" si="33"/>
        <v>29</v>
      </c>
      <c r="Q87" s="74">
        <f t="shared" si="33"/>
        <v>28</v>
      </c>
      <c r="R87" s="74">
        <f t="shared" si="33"/>
        <v>27</v>
      </c>
      <c r="S87" s="74">
        <f t="shared" si="33"/>
        <v>28</v>
      </c>
      <c r="T87" s="74">
        <f t="shared" si="33"/>
        <v>28</v>
      </c>
      <c r="U87" s="74">
        <f t="shared" si="33"/>
        <v>25</v>
      </c>
      <c r="V87" s="74">
        <f>V85+V86</f>
        <v>13</v>
      </c>
      <c r="W87" s="74"/>
      <c r="X87" s="74"/>
      <c r="Y87" s="74"/>
      <c r="Z87" s="74">
        <f aca="true" t="shared" si="34" ref="Z87:AV87">Z85+Z86</f>
        <v>27</v>
      </c>
      <c r="AA87" s="74">
        <f t="shared" si="34"/>
        <v>27</v>
      </c>
      <c r="AB87" s="74">
        <f t="shared" si="34"/>
        <v>27</v>
      </c>
      <c r="AC87" s="74">
        <f t="shared" si="34"/>
        <v>27</v>
      </c>
      <c r="AD87" s="74">
        <f t="shared" si="34"/>
        <v>27</v>
      </c>
      <c r="AE87" s="74">
        <f t="shared" si="34"/>
        <v>27</v>
      </c>
      <c r="AF87" s="74">
        <f t="shared" si="34"/>
        <v>27</v>
      </c>
      <c r="AG87" s="74">
        <f t="shared" si="34"/>
        <v>27</v>
      </c>
      <c r="AH87" s="74">
        <f t="shared" si="34"/>
        <v>27</v>
      </c>
      <c r="AI87" s="74">
        <f t="shared" si="34"/>
        <v>27</v>
      </c>
      <c r="AJ87" s="74">
        <f t="shared" si="34"/>
        <v>27</v>
      </c>
      <c r="AK87" s="74">
        <f t="shared" si="34"/>
        <v>27</v>
      </c>
      <c r="AL87" s="74">
        <f t="shared" si="34"/>
        <v>27</v>
      </c>
      <c r="AM87" s="74">
        <f t="shared" si="34"/>
        <v>27</v>
      </c>
      <c r="AN87" s="74">
        <f t="shared" si="34"/>
        <v>27</v>
      </c>
      <c r="AO87" s="74">
        <f t="shared" si="34"/>
        <v>27</v>
      </c>
      <c r="AP87" s="74">
        <f t="shared" si="34"/>
        <v>27</v>
      </c>
      <c r="AQ87" s="74">
        <f t="shared" si="34"/>
        <v>26</v>
      </c>
      <c r="AR87" s="74">
        <f t="shared" si="34"/>
        <v>26</v>
      </c>
      <c r="AS87" s="74">
        <f t="shared" si="34"/>
        <v>26</v>
      </c>
      <c r="AT87" s="74">
        <f t="shared" si="34"/>
        <v>26</v>
      </c>
      <c r="AU87" s="74">
        <f t="shared" si="34"/>
        <v>26</v>
      </c>
      <c r="AV87" s="74">
        <f t="shared" si="34"/>
        <v>26</v>
      </c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58">
        <f>SUM(Z87:AX87)</f>
        <v>615</v>
      </c>
      <c r="BH87" s="58">
        <f>E87+BG87</f>
        <v>1117</v>
      </c>
    </row>
    <row r="89" spans="6:31" ht="8.25">
      <c r="F89" s="76"/>
      <c r="G89" s="76"/>
      <c r="H89" s="76"/>
      <c r="I89" s="76"/>
      <c r="J89" s="76"/>
      <c r="K89" s="76"/>
      <c r="L89" s="76"/>
      <c r="M89" s="76"/>
      <c r="N89" s="76"/>
      <c r="Z89" s="76"/>
      <c r="AA89" s="76"/>
      <c r="AB89" s="76"/>
      <c r="AC89" s="76"/>
      <c r="AD89" s="76"/>
      <c r="AE89" s="76"/>
    </row>
    <row r="91" ht="8.25">
      <c r="D91" s="29" t="s">
        <v>203</v>
      </c>
    </row>
  </sheetData>
  <sheetProtection/>
  <mergeCells count="32">
    <mergeCell ref="B3:L3"/>
    <mergeCell ref="A5:A10"/>
    <mergeCell ref="B5:B10"/>
    <mergeCell ref="C5:C10"/>
    <mergeCell ref="D5:D10"/>
    <mergeCell ref="E5:E10"/>
    <mergeCell ref="BG5:BG10"/>
    <mergeCell ref="BH5:BH10"/>
    <mergeCell ref="F7:BF7"/>
    <mergeCell ref="F9:BF9"/>
    <mergeCell ref="A11:A45"/>
    <mergeCell ref="B11:B12"/>
    <mergeCell ref="C11:C12"/>
    <mergeCell ref="B13:B14"/>
    <mergeCell ref="C13:C14"/>
    <mergeCell ref="B15:B16"/>
    <mergeCell ref="C15:C16"/>
    <mergeCell ref="B19:B20"/>
    <mergeCell ref="C19:C20"/>
    <mergeCell ref="B31:B32"/>
    <mergeCell ref="C31:C32"/>
    <mergeCell ref="B37:B38"/>
    <mergeCell ref="C37:C38"/>
    <mergeCell ref="B85:D85"/>
    <mergeCell ref="B86:D86"/>
    <mergeCell ref="B87:D87"/>
    <mergeCell ref="B39:B40"/>
    <mergeCell ref="C39:C40"/>
    <mergeCell ref="B57:B58"/>
    <mergeCell ref="C57:C58"/>
    <mergeCell ref="B75:B76"/>
    <mergeCell ref="C75:C76"/>
  </mergeCells>
  <printOptions/>
  <pageMargins left="0.1968503937007874" right="0.15748031496062992" top="0.3937007874015748" bottom="0.15748031496062992" header="0.2362204724409449" footer="0.15748031496062992"/>
  <pageSetup horizontalDpi="600" verticalDpi="600" orientation="landscape" paperSize="9" scale="90" r:id="rId1"/>
  <rowBreaks count="1" manualBreakCount="1">
    <brk id="80" max="5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59"/>
  <sheetViews>
    <sheetView view="pageBreakPreview" zoomScale="120" zoomScaleNormal="120" zoomScaleSheetLayoutView="120" zoomScalePageLayoutView="0" workbookViewId="0" topLeftCell="A1">
      <pane xSplit="3" ySplit="12" topLeftCell="G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B3" sqref="B3:L3"/>
    </sheetView>
  </sheetViews>
  <sheetFormatPr defaultColWidth="9.140625" defaultRowHeight="15"/>
  <cols>
    <col min="1" max="1" width="2.57421875" style="29" customWidth="1"/>
    <col min="2" max="2" width="6.57421875" style="29" customWidth="1"/>
    <col min="3" max="3" width="10.7109375" style="75" customWidth="1"/>
    <col min="4" max="4" width="5.421875" style="29" customWidth="1"/>
    <col min="5" max="5" width="3.00390625" style="29" customWidth="1"/>
    <col min="6" max="7" width="2.28125" style="29" customWidth="1"/>
    <col min="8" max="8" width="2.140625" style="29" customWidth="1"/>
    <col min="9" max="10" width="2.28125" style="29" bestFit="1" customWidth="1"/>
    <col min="11" max="11" width="3.00390625" style="29" bestFit="1" customWidth="1"/>
    <col min="12" max="20" width="2.28125" style="29" bestFit="1" customWidth="1"/>
    <col min="21" max="21" width="2.421875" style="29" customWidth="1"/>
    <col min="22" max="22" width="2.28125" style="29" customWidth="1"/>
    <col min="23" max="23" width="2.421875" style="29" customWidth="1"/>
    <col min="24" max="24" width="2.140625" style="29" customWidth="1"/>
    <col min="25" max="35" width="2.28125" style="29" bestFit="1" customWidth="1"/>
    <col min="36" max="36" width="2.28125" style="29" customWidth="1"/>
    <col min="37" max="41" width="2.28125" style="29" bestFit="1" customWidth="1"/>
    <col min="42" max="42" width="2.00390625" style="29" customWidth="1"/>
    <col min="43" max="43" width="2.140625" style="29" customWidth="1"/>
    <col min="44" max="44" width="2.28125" style="29" bestFit="1" customWidth="1"/>
    <col min="45" max="45" width="2.140625" style="29" customWidth="1"/>
    <col min="46" max="46" width="2.00390625" style="29" customWidth="1"/>
    <col min="47" max="47" width="2.28125" style="29" bestFit="1" customWidth="1"/>
    <col min="48" max="50" width="2.8515625" style="29" customWidth="1"/>
    <col min="51" max="51" width="2.00390625" style="29" customWidth="1"/>
    <col min="52" max="58" width="2.140625" style="29" bestFit="1" customWidth="1"/>
    <col min="59" max="59" width="4.140625" style="29" customWidth="1"/>
    <col min="60" max="60" width="3.421875" style="29" customWidth="1"/>
    <col min="61" max="16384" width="9.140625" style="29" customWidth="1"/>
  </cols>
  <sheetData>
    <row r="1" spans="2:12" ht="9.75">
      <c r="B1" s="30" t="s">
        <v>47</v>
      </c>
      <c r="C1" s="31"/>
      <c r="D1" s="30"/>
      <c r="E1" s="30"/>
      <c r="F1" s="30"/>
      <c r="G1" s="30"/>
      <c r="H1" s="30"/>
      <c r="I1" s="30"/>
      <c r="J1" s="30"/>
      <c r="K1" s="30"/>
      <c r="L1" s="30"/>
    </row>
    <row r="2" spans="2:12" ht="9.75">
      <c r="B2" s="30" t="s">
        <v>48</v>
      </c>
      <c r="C2" s="31"/>
      <c r="D2" s="30"/>
      <c r="E2" s="30"/>
      <c r="F2" s="30"/>
      <c r="G2" s="30"/>
      <c r="H2" s="30"/>
      <c r="I2" s="30"/>
      <c r="J2" s="30"/>
      <c r="K2" s="30"/>
      <c r="L2" s="30"/>
    </row>
    <row r="3" spans="2:12" ht="9.75">
      <c r="B3" s="160" t="s">
        <v>217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2:3" ht="9.75">
      <c r="B4" s="32"/>
      <c r="C4" s="33"/>
    </row>
    <row r="5" spans="1:60" ht="8.25">
      <c r="A5" s="181" t="s">
        <v>20</v>
      </c>
      <c r="B5" s="161" t="s">
        <v>0</v>
      </c>
      <c r="C5" s="163" t="s">
        <v>16</v>
      </c>
      <c r="D5" s="140" t="s">
        <v>17</v>
      </c>
      <c r="E5" s="140" t="s">
        <v>95</v>
      </c>
      <c r="F5" s="34"/>
      <c r="G5" s="35" t="s">
        <v>21</v>
      </c>
      <c r="H5" s="36"/>
      <c r="I5" s="36"/>
      <c r="J5" s="77"/>
      <c r="K5" s="35" t="s">
        <v>22</v>
      </c>
      <c r="L5" s="36"/>
      <c r="M5" s="36"/>
      <c r="N5" s="37"/>
      <c r="O5" s="34"/>
      <c r="P5" s="35" t="s">
        <v>23</v>
      </c>
      <c r="Q5" s="36"/>
      <c r="R5" s="37"/>
      <c r="S5" s="78"/>
      <c r="T5" s="35" t="s">
        <v>24</v>
      </c>
      <c r="U5" s="36"/>
      <c r="V5" s="37"/>
      <c r="W5" s="34"/>
      <c r="X5" s="79" t="s">
        <v>25</v>
      </c>
      <c r="Y5" s="80"/>
      <c r="Z5" s="80"/>
      <c r="AA5" s="81"/>
      <c r="AB5" s="45"/>
      <c r="AC5" s="35" t="s">
        <v>26</v>
      </c>
      <c r="AD5" s="36"/>
      <c r="AE5" s="37"/>
      <c r="AF5" s="34"/>
      <c r="AG5" s="35" t="s">
        <v>27</v>
      </c>
      <c r="AH5" s="36"/>
      <c r="AI5" s="37"/>
      <c r="AJ5" s="34"/>
      <c r="AK5" s="35" t="s">
        <v>28</v>
      </c>
      <c r="AL5" s="36"/>
      <c r="AM5" s="37"/>
      <c r="AN5" s="34"/>
      <c r="AP5" s="35" t="s">
        <v>29</v>
      </c>
      <c r="AQ5" s="36"/>
      <c r="AR5" s="37"/>
      <c r="AS5" s="45"/>
      <c r="AT5" s="35" t="s">
        <v>30</v>
      </c>
      <c r="AU5" s="36"/>
      <c r="AV5" s="37"/>
      <c r="AW5" s="34"/>
      <c r="AX5" s="82"/>
      <c r="AY5" s="35" t="s">
        <v>31</v>
      </c>
      <c r="AZ5" s="36"/>
      <c r="BA5" s="36"/>
      <c r="BB5" s="37"/>
      <c r="BC5" s="45"/>
      <c r="BD5" s="35" t="s">
        <v>32</v>
      </c>
      <c r="BE5" s="36"/>
      <c r="BF5" s="37"/>
      <c r="BG5" s="140" t="s">
        <v>95</v>
      </c>
      <c r="BH5" s="140" t="s">
        <v>96</v>
      </c>
    </row>
    <row r="6" spans="1:60" ht="18">
      <c r="A6" s="181"/>
      <c r="B6" s="162"/>
      <c r="C6" s="164"/>
      <c r="D6" s="141"/>
      <c r="E6" s="141"/>
      <c r="F6" s="34" t="s">
        <v>58</v>
      </c>
      <c r="G6" s="34" t="s">
        <v>59</v>
      </c>
      <c r="H6" s="34" t="s">
        <v>33</v>
      </c>
      <c r="I6" s="34" t="s">
        <v>34</v>
      </c>
      <c r="J6" s="34" t="s">
        <v>129</v>
      </c>
      <c r="K6" s="41" t="s">
        <v>56</v>
      </c>
      <c r="L6" s="41" t="s">
        <v>57</v>
      </c>
      <c r="M6" s="41" t="s">
        <v>36</v>
      </c>
      <c r="N6" s="42" t="s">
        <v>130</v>
      </c>
      <c r="O6" s="34" t="s">
        <v>97</v>
      </c>
      <c r="P6" s="41" t="s">
        <v>98</v>
      </c>
      <c r="Q6" s="41" t="s">
        <v>99</v>
      </c>
      <c r="R6" s="41" t="s">
        <v>100</v>
      </c>
      <c r="S6" s="43" t="s">
        <v>58</v>
      </c>
      <c r="T6" s="41" t="s">
        <v>59</v>
      </c>
      <c r="U6" s="41" t="s">
        <v>33</v>
      </c>
      <c r="V6" s="41" t="s">
        <v>34</v>
      </c>
      <c r="W6" s="34" t="s">
        <v>131</v>
      </c>
      <c r="X6" s="43" t="s">
        <v>49</v>
      </c>
      <c r="Y6" s="41" t="s">
        <v>50</v>
      </c>
      <c r="Z6" s="41" t="s">
        <v>51</v>
      </c>
      <c r="AA6" s="43" t="s">
        <v>132</v>
      </c>
      <c r="AB6" s="43" t="s">
        <v>52</v>
      </c>
      <c r="AC6" s="41" t="s">
        <v>53</v>
      </c>
      <c r="AD6" s="41" t="s">
        <v>43</v>
      </c>
      <c r="AE6" s="41" t="s">
        <v>133</v>
      </c>
      <c r="AF6" s="43" t="s">
        <v>52</v>
      </c>
      <c r="AG6" s="41" t="s">
        <v>134</v>
      </c>
      <c r="AH6" s="41" t="s">
        <v>43</v>
      </c>
      <c r="AI6" s="41" t="s">
        <v>35</v>
      </c>
      <c r="AJ6" s="43" t="s">
        <v>127</v>
      </c>
      <c r="AK6" s="41" t="s">
        <v>56</v>
      </c>
      <c r="AL6" s="41" t="s">
        <v>57</v>
      </c>
      <c r="AM6" s="41" t="s">
        <v>36</v>
      </c>
      <c r="AN6" s="43" t="s">
        <v>128</v>
      </c>
      <c r="AO6" s="41" t="s">
        <v>135</v>
      </c>
      <c r="AP6" s="41" t="s">
        <v>54</v>
      </c>
      <c r="AQ6" s="41" t="s">
        <v>42</v>
      </c>
      <c r="AR6" s="41" t="s">
        <v>55</v>
      </c>
      <c r="AS6" s="43" t="s">
        <v>58</v>
      </c>
      <c r="AT6" s="41" t="s">
        <v>59</v>
      </c>
      <c r="AU6" s="41" t="s">
        <v>33</v>
      </c>
      <c r="AV6" s="41" t="s">
        <v>34</v>
      </c>
      <c r="AW6" s="43" t="s">
        <v>129</v>
      </c>
      <c r="AX6" s="43"/>
      <c r="AY6" s="41" t="s">
        <v>56</v>
      </c>
      <c r="AZ6" s="41" t="s">
        <v>57</v>
      </c>
      <c r="BA6" s="41" t="s">
        <v>36</v>
      </c>
      <c r="BB6" s="34" t="s">
        <v>130</v>
      </c>
      <c r="BC6" s="45" t="s">
        <v>97</v>
      </c>
      <c r="BD6" s="41" t="s">
        <v>98</v>
      </c>
      <c r="BE6" s="41" t="s">
        <v>99</v>
      </c>
      <c r="BF6" s="41" t="s">
        <v>136</v>
      </c>
      <c r="BG6" s="141"/>
      <c r="BH6" s="141"/>
    </row>
    <row r="7" spans="1:60" ht="8.25">
      <c r="A7" s="181"/>
      <c r="B7" s="162"/>
      <c r="C7" s="164"/>
      <c r="D7" s="141"/>
      <c r="E7" s="141"/>
      <c r="F7" s="165" t="s">
        <v>18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7"/>
      <c r="BG7" s="141"/>
      <c r="BH7" s="141"/>
    </row>
    <row r="8" spans="1:60" ht="9.75">
      <c r="A8" s="181"/>
      <c r="B8" s="162"/>
      <c r="C8" s="164"/>
      <c r="D8" s="141"/>
      <c r="E8" s="141"/>
      <c r="F8" s="41">
        <v>35</v>
      </c>
      <c r="G8" s="41">
        <v>36</v>
      </c>
      <c r="H8" s="41">
        <v>37</v>
      </c>
      <c r="I8" s="41">
        <v>38</v>
      </c>
      <c r="J8" s="41">
        <v>39</v>
      </c>
      <c r="K8" s="41">
        <v>40</v>
      </c>
      <c r="L8" s="41">
        <v>41</v>
      </c>
      <c r="M8" s="41">
        <v>42</v>
      </c>
      <c r="N8" s="46">
        <v>43</v>
      </c>
      <c r="O8" s="46">
        <v>44</v>
      </c>
      <c r="P8" s="46">
        <v>45</v>
      </c>
      <c r="Q8" s="46">
        <v>46</v>
      </c>
      <c r="R8" s="46">
        <v>47</v>
      </c>
      <c r="S8" s="46">
        <v>48</v>
      </c>
      <c r="T8" s="46">
        <v>49</v>
      </c>
      <c r="U8" s="46">
        <v>50</v>
      </c>
      <c r="V8" s="46">
        <v>51</v>
      </c>
      <c r="W8" s="41">
        <v>52</v>
      </c>
      <c r="X8" s="47">
        <v>1</v>
      </c>
      <c r="Y8" s="47">
        <v>2</v>
      </c>
      <c r="Z8" s="47">
        <v>3</v>
      </c>
      <c r="AA8" s="47">
        <v>4</v>
      </c>
      <c r="AB8" s="48">
        <v>5</v>
      </c>
      <c r="AC8" s="47">
        <v>6</v>
      </c>
      <c r="AD8" s="47">
        <v>7</v>
      </c>
      <c r="AE8" s="47">
        <v>8</v>
      </c>
      <c r="AF8" s="48">
        <v>9</v>
      </c>
      <c r="AG8" s="41">
        <v>10</v>
      </c>
      <c r="AH8" s="41">
        <v>11</v>
      </c>
      <c r="AI8" s="41">
        <v>12</v>
      </c>
      <c r="AJ8" s="41">
        <v>13</v>
      </c>
      <c r="AK8" s="41">
        <v>14</v>
      </c>
      <c r="AL8" s="41">
        <v>15</v>
      </c>
      <c r="AM8" s="41">
        <v>16</v>
      </c>
      <c r="AN8" s="41">
        <v>17</v>
      </c>
      <c r="AO8" s="46">
        <v>18</v>
      </c>
      <c r="AP8" s="41">
        <v>19</v>
      </c>
      <c r="AQ8" s="41">
        <v>20</v>
      </c>
      <c r="AR8" s="41">
        <v>21</v>
      </c>
      <c r="AS8" s="41">
        <v>22</v>
      </c>
      <c r="AT8" s="49">
        <v>23</v>
      </c>
      <c r="AU8" s="41">
        <v>24</v>
      </c>
      <c r="AV8" s="41">
        <v>25</v>
      </c>
      <c r="AW8" s="46">
        <v>26</v>
      </c>
      <c r="AX8" s="46"/>
      <c r="AY8" s="41">
        <v>27</v>
      </c>
      <c r="AZ8" s="41">
        <v>28</v>
      </c>
      <c r="BA8" s="41">
        <v>29</v>
      </c>
      <c r="BB8" s="41">
        <v>30</v>
      </c>
      <c r="BC8" s="41">
        <v>31</v>
      </c>
      <c r="BD8" s="41">
        <v>32</v>
      </c>
      <c r="BE8" s="41">
        <v>33</v>
      </c>
      <c r="BF8" s="41">
        <v>34</v>
      </c>
      <c r="BG8" s="141"/>
      <c r="BH8" s="141"/>
    </row>
    <row r="9" spans="1:60" ht="8.25">
      <c r="A9" s="181"/>
      <c r="B9" s="162"/>
      <c r="C9" s="164"/>
      <c r="D9" s="141"/>
      <c r="E9" s="141"/>
      <c r="F9" s="165" t="s">
        <v>37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7"/>
      <c r="BG9" s="141"/>
      <c r="BH9" s="141"/>
    </row>
    <row r="10" spans="1:60" ht="9.75">
      <c r="A10" s="181"/>
      <c r="B10" s="162"/>
      <c r="C10" s="164"/>
      <c r="D10" s="141"/>
      <c r="E10" s="142"/>
      <c r="F10" s="41">
        <v>1</v>
      </c>
      <c r="G10" s="41">
        <v>2</v>
      </c>
      <c r="H10" s="41">
        <v>3</v>
      </c>
      <c r="I10" s="41">
        <v>4</v>
      </c>
      <c r="J10" s="44">
        <v>5</v>
      </c>
      <c r="K10" s="41">
        <v>6</v>
      </c>
      <c r="L10" s="41">
        <v>7</v>
      </c>
      <c r="M10" s="41">
        <v>8</v>
      </c>
      <c r="N10" s="44">
        <v>9</v>
      </c>
      <c r="O10" s="41">
        <v>10</v>
      </c>
      <c r="P10" s="41">
        <v>11</v>
      </c>
      <c r="Q10" s="41">
        <v>12</v>
      </c>
      <c r="R10" s="41">
        <v>13</v>
      </c>
      <c r="S10" s="41">
        <v>14</v>
      </c>
      <c r="T10" s="41">
        <v>15</v>
      </c>
      <c r="U10" s="41">
        <v>16</v>
      </c>
      <c r="V10" s="41">
        <v>17</v>
      </c>
      <c r="W10" s="46">
        <v>18</v>
      </c>
      <c r="X10" s="41">
        <v>19</v>
      </c>
      <c r="Y10" s="41">
        <v>20</v>
      </c>
      <c r="Z10" s="41">
        <v>21</v>
      </c>
      <c r="AA10" s="41">
        <v>22</v>
      </c>
      <c r="AB10" s="49">
        <v>23</v>
      </c>
      <c r="AC10" s="41">
        <v>24</v>
      </c>
      <c r="AD10" s="41">
        <v>25</v>
      </c>
      <c r="AE10" s="46">
        <v>26</v>
      </c>
      <c r="AF10" s="41">
        <v>27</v>
      </c>
      <c r="AG10" s="41">
        <v>28</v>
      </c>
      <c r="AH10" s="41">
        <v>29</v>
      </c>
      <c r="AI10" s="41">
        <v>30</v>
      </c>
      <c r="AJ10" s="41">
        <v>31</v>
      </c>
      <c r="AK10" s="41">
        <v>32</v>
      </c>
      <c r="AL10" s="41">
        <v>33</v>
      </c>
      <c r="AM10" s="41">
        <v>34</v>
      </c>
      <c r="AN10" s="41">
        <v>35</v>
      </c>
      <c r="AO10" s="41">
        <v>36</v>
      </c>
      <c r="AP10" s="41">
        <v>37</v>
      </c>
      <c r="AQ10" s="41">
        <v>38</v>
      </c>
      <c r="AR10" s="41">
        <v>39</v>
      </c>
      <c r="AS10" s="41">
        <v>40</v>
      </c>
      <c r="AT10" s="41">
        <v>41</v>
      </c>
      <c r="AU10" s="41">
        <v>42</v>
      </c>
      <c r="AV10" s="46">
        <v>43</v>
      </c>
      <c r="AW10" s="50">
        <v>44</v>
      </c>
      <c r="AX10" s="46"/>
      <c r="AY10" s="46">
        <v>45</v>
      </c>
      <c r="AZ10" s="46">
        <v>46</v>
      </c>
      <c r="BA10" s="46">
        <v>47</v>
      </c>
      <c r="BB10" s="46">
        <v>48</v>
      </c>
      <c r="BC10" s="46">
        <v>49</v>
      </c>
      <c r="BD10" s="46">
        <v>50</v>
      </c>
      <c r="BE10" s="46">
        <v>51</v>
      </c>
      <c r="BF10" s="41">
        <v>52</v>
      </c>
      <c r="BG10" s="142"/>
      <c r="BH10" s="142"/>
    </row>
    <row r="11" spans="1:60" ht="8.25" hidden="1">
      <c r="A11" s="83"/>
      <c r="B11" s="182"/>
      <c r="C11" s="184"/>
      <c r="D11" s="84" t="s">
        <v>19</v>
      </c>
      <c r="E11" s="85">
        <f aca="true" t="shared" si="0" ref="E11:E18">SUM(F11:U11)</f>
        <v>256</v>
      </c>
      <c r="F11" s="85">
        <f aca="true" t="shared" si="1" ref="F11:U11">F57</f>
        <v>16</v>
      </c>
      <c r="G11" s="85">
        <f t="shared" si="1"/>
        <v>16</v>
      </c>
      <c r="H11" s="85">
        <f t="shared" si="1"/>
        <v>16</v>
      </c>
      <c r="I11" s="85">
        <f t="shared" si="1"/>
        <v>16</v>
      </c>
      <c r="J11" s="85">
        <f t="shared" si="1"/>
        <v>16</v>
      </c>
      <c r="K11" s="85">
        <f t="shared" si="1"/>
        <v>16</v>
      </c>
      <c r="L11" s="85">
        <f t="shared" si="1"/>
        <v>16</v>
      </c>
      <c r="M11" s="85">
        <f t="shared" si="1"/>
        <v>16</v>
      </c>
      <c r="N11" s="85">
        <f t="shared" si="1"/>
        <v>16</v>
      </c>
      <c r="O11" s="85">
        <f t="shared" si="1"/>
        <v>16</v>
      </c>
      <c r="P11" s="85">
        <f t="shared" si="1"/>
        <v>16</v>
      </c>
      <c r="Q11" s="85">
        <f t="shared" si="1"/>
        <v>16</v>
      </c>
      <c r="R11" s="85">
        <f t="shared" si="1"/>
        <v>16</v>
      </c>
      <c r="S11" s="85">
        <f t="shared" si="1"/>
        <v>16</v>
      </c>
      <c r="T11" s="85">
        <f t="shared" si="1"/>
        <v>16</v>
      </c>
      <c r="U11" s="85">
        <f t="shared" si="1"/>
        <v>16</v>
      </c>
      <c r="V11" s="85"/>
      <c r="W11" s="85"/>
      <c r="X11" s="85"/>
      <c r="Y11" s="85">
        <f aca="true" t="shared" si="2" ref="Y11:AW12">Y57</f>
        <v>16</v>
      </c>
      <c r="Z11" s="85">
        <f t="shared" si="2"/>
        <v>16</v>
      </c>
      <c r="AA11" s="85">
        <f t="shared" si="2"/>
        <v>16</v>
      </c>
      <c r="AB11" s="85">
        <f t="shared" si="2"/>
        <v>16</v>
      </c>
      <c r="AC11" s="85">
        <f t="shared" si="2"/>
        <v>16</v>
      </c>
      <c r="AD11" s="85">
        <f t="shared" si="2"/>
        <v>16</v>
      </c>
      <c r="AE11" s="85">
        <f t="shared" si="2"/>
        <v>16</v>
      </c>
      <c r="AF11" s="85">
        <f t="shared" si="2"/>
        <v>16</v>
      </c>
      <c r="AG11" s="85">
        <f t="shared" si="2"/>
        <v>16</v>
      </c>
      <c r="AH11" s="85">
        <f t="shared" si="2"/>
        <v>16</v>
      </c>
      <c r="AI11" s="85">
        <f t="shared" si="2"/>
        <v>16</v>
      </c>
      <c r="AJ11" s="85">
        <f t="shared" si="2"/>
        <v>16</v>
      </c>
      <c r="AK11" s="85">
        <f t="shared" si="2"/>
        <v>16</v>
      </c>
      <c r="AL11" s="85">
        <f t="shared" si="2"/>
        <v>16</v>
      </c>
      <c r="AM11" s="85">
        <f t="shared" si="2"/>
        <v>16</v>
      </c>
      <c r="AN11" s="85">
        <f t="shared" si="2"/>
        <v>16</v>
      </c>
      <c r="AO11" s="85">
        <f t="shared" si="2"/>
        <v>16</v>
      </c>
      <c r="AP11" s="85">
        <f t="shared" si="2"/>
        <v>16</v>
      </c>
      <c r="AQ11" s="85">
        <f t="shared" si="2"/>
        <v>16</v>
      </c>
      <c r="AR11" s="85">
        <f t="shared" si="2"/>
        <v>16</v>
      </c>
      <c r="AS11" s="85">
        <f t="shared" si="2"/>
        <v>16</v>
      </c>
      <c r="AT11" s="85">
        <f t="shared" si="2"/>
        <v>16</v>
      </c>
      <c r="AU11" s="85">
        <f t="shared" si="2"/>
        <v>16</v>
      </c>
      <c r="AV11" s="85">
        <f t="shared" si="2"/>
        <v>16</v>
      </c>
      <c r="AW11" s="85">
        <f t="shared" si="2"/>
        <v>8</v>
      </c>
      <c r="AX11" s="85"/>
      <c r="AY11" s="85"/>
      <c r="AZ11" s="85"/>
      <c r="BA11" s="85"/>
      <c r="BB11" s="85"/>
      <c r="BC11" s="85"/>
      <c r="BD11" s="85"/>
      <c r="BE11" s="85"/>
      <c r="BF11" s="85"/>
      <c r="BG11" s="85">
        <f>SUM(X11:AW11)</f>
        <v>392</v>
      </c>
      <c r="BH11" s="85">
        <f>E11+BG11</f>
        <v>648</v>
      </c>
    </row>
    <row r="12" spans="1:60" ht="8.25" hidden="1">
      <c r="A12" s="86"/>
      <c r="B12" s="183"/>
      <c r="C12" s="185"/>
      <c r="D12" s="84" t="s">
        <v>38</v>
      </c>
      <c r="E12" s="85">
        <f t="shared" si="0"/>
        <v>237</v>
      </c>
      <c r="F12" s="85">
        <f>F58</f>
        <v>16</v>
      </c>
      <c r="G12" s="85">
        <f aca="true" t="shared" si="3" ref="G12:U12">G58</f>
        <v>16</v>
      </c>
      <c r="H12" s="85">
        <f t="shared" si="3"/>
        <v>16</v>
      </c>
      <c r="I12" s="85">
        <f t="shared" si="3"/>
        <v>16</v>
      </c>
      <c r="J12" s="85">
        <f t="shared" si="3"/>
        <v>16</v>
      </c>
      <c r="K12" s="85">
        <f t="shared" si="3"/>
        <v>16</v>
      </c>
      <c r="L12" s="85">
        <f t="shared" si="3"/>
        <v>15</v>
      </c>
      <c r="M12" s="85">
        <f t="shared" si="3"/>
        <v>14</v>
      </c>
      <c r="N12" s="85">
        <f t="shared" si="3"/>
        <v>14</v>
      </c>
      <c r="O12" s="85">
        <f t="shared" si="3"/>
        <v>14</v>
      </c>
      <c r="P12" s="85">
        <f t="shared" si="3"/>
        <v>14</v>
      </c>
      <c r="Q12" s="85">
        <f t="shared" si="3"/>
        <v>14</v>
      </c>
      <c r="R12" s="85">
        <f t="shared" si="3"/>
        <v>14</v>
      </c>
      <c r="S12" s="85">
        <f t="shared" si="3"/>
        <v>14</v>
      </c>
      <c r="T12" s="85">
        <f t="shared" si="3"/>
        <v>14</v>
      </c>
      <c r="U12" s="85">
        <f t="shared" si="3"/>
        <v>14</v>
      </c>
      <c r="V12" s="85"/>
      <c r="W12" s="85"/>
      <c r="X12" s="85"/>
      <c r="Y12" s="85">
        <f t="shared" si="2"/>
        <v>1</v>
      </c>
      <c r="Z12" s="85">
        <f t="shared" si="2"/>
        <v>0</v>
      </c>
      <c r="AA12" s="85">
        <f t="shared" si="2"/>
        <v>1</v>
      </c>
      <c r="AB12" s="85">
        <f t="shared" si="2"/>
        <v>0</v>
      </c>
      <c r="AC12" s="85">
        <f t="shared" si="2"/>
        <v>1</v>
      </c>
      <c r="AD12" s="85">
        <f t="shared" si="2"/>
        <v>0</v>
      </c>
      <c r="AE12" s="85">
        <f t="shared" si="2"/>
        <v>1</v>
      </c>
      <c r="AF12" s="85">
        <f t="shared" si="2"/>
        <v>0</v>
      </c>
      <c r="AG12" s="85">
        <f t="shared" si="2"/>
        <v>1</v>
      </c>
      <c r="AH12" s="85">
        <f t="shared" si="2"/>
        <v>0</v>
      </c>
      <c r="AI12" s="85">
        <f t="shared" si="2"/>
        <v>1</v>
      </c>
      <c r="AJ12" s="85">
        <f t="shared" si="2"/>
        <v>0</v>
      </c>
      <c r="AK12" s="85">
        <f t="shared" si="2"/>
        <v>1</v>
      </c>
      <c r="AL12" s="85">
        <f t="shared" si="2"/>
        <v>0</v>
      </c>
      <c r="AM12" s="85">
        <f t="shared" si="2"/>
        <v>1</v>
      </c>
      <c r="AN12" s="85">
        <f t="shared" si="2"/>
        <v>0</v>
      </c>
      <c r="AO12" s="85">
        <f t="shared" si="2"/>
        <v>1</v>
      </c>
      <c r="AP12" s="85">
        <f t="shared" si="2"/>
        <v>0</v>
      </c>
      <c r="AQ12" s="85">
        <f t="shared" si="2"/>
        <v>1</v>
      </c>
      <c r="AR12" s="85">
        <f t="shared" si="2"/>
        <v>0</v>
      </c>
      <c r="AS12" s="85">
        <f t="shared" si="2"/>
        <v>1</v>
      </c>
      <c r="AT12" s="85">
        <f t="shared" si="2"/>
        <v>0</v>
      </c>
      <c r="AU12" s="85">
        <f t="shared" si="2"/>
        <v>0</v>
      </c>
      <c r="AV12" s="85">
        <f t="shared" si="2"/>
        <v>0</v>
      </c>
      <c r="AW12" s="85">
        <f t="shared" si="2"/>
        <v>0</v>
      </c>
      <c r="AX12" s="85"/>
      <c r="AY12" s="85"/>
      <c r="AZ12" s="85"/>
      <c r="BA12" s="85"/>
      <c r="BB12" s="85"/>
      <c r="BC12" s="85"/>
      <c r="BD12" s="85"/>
      <c r="BE12" s="85"/>
      <c r="BF12" s="85"/>
      <c r="BG12" s="85">
        <f>SUM(X12:AW12)</f>
        <v>11</v>
      </c>
      <c r="BH12" s="85">
        <f>E12+BG12</f>
        <v>248</v>
      </c>
    </row>
    <row r="13" spans="1:60" ht="24" customHeight="1">
      <c r="A13" s="86"/>
      <c r="B13" s="153"/>
      <c r="C13" s="145" t="s">
        <v>150</v>
      </c>
      <c r="D13" s="61" t="s">
        <v>19</v>
      </c>
      <c r="E13" s="58">
        <f t="shared" si="0"/>
        <v>28</v>
      </c>
      <c r="F13" s="58">
        <f>F15+F17+F19</f>
        <v>3</v>
      </c>
      <c r="G13" s="58">
        <f aca="true" t="shared" si="4" ref="G13:M14">G15+G17+G19</f>
        <v>3</v>
      </c>
      <c r="H13" s="58">
        <f t="shared" si="4"/>
        <v>3</v>
      </c>
      <c r="I13" s="58">
        <f t="shared" si="4"/>
        <v>3</v>
      </c>
      <c r="J13" s="58">
        <f t="shared" si="4"/>
        <v>2</v>
      </c>
      <c r="K13" s="58">
        <f t="shared" si="4"/>
        <v>2</v>
      </c>
      <c r="L13" s="58">
        <f t="shared" si="4"/>
        <v>2</v>
      </c>
      <c r="M13" s="58">
        <f t="shared" si="4"/>
        <v>2</v>
      </c>
      <c r="N13" s="58">
        <f>N15+N17+N19</f>
        <v>1</v>
      </c>
      <c r="O13" s="58">
        <f aca="true" t="shared" si="5" ref="O13:U14">O15+O17+O19</f>
        <v>1</v>
      </c>
      <c r="P13" s="58">
        <f t="shared" si="5"/>
        <v>1</v>
      </c>
      <c r="Q13" s="58">
        <f t="shared" si="5"/>
        <v>1</v>
      </c>
      <c r="R13" s="58">
        <f t="shared" si="5"/>
        <v>1</v>
      </c>
      <c r="S13" s="58">
        <f t="shared" si="5"/>
        <v>1</v>
      </c>
      <c r="T13" s="58">
        <f t="shared" si="5"/>
        <v>1</v>
      </c>
      <c r="U13" s="58">
        <f t="shared" si="5"/>
        <v>1</v>
      </c>
      <c r="V13" s="58">
        <f>V15+V17+V19</f>
        <v>0</v>
      </c>
      <c r="W13" s="58"/>
      <c r="X13" s="58"/>
      <c r="Y13" s="62">
        <f>Y15+Y17+Y19+Y21</f>
        <v>1</v>
      </c>
      <c r="Z13" s="62">
        <f aca="true" t="shared" si="6" ref="Z13:AW13">Z15+Z17+Z19+Z21</f>
        <v>0</v>
      </c>
      <c r="AA13" s="62">
        <f t="shared" si="6"/>
        <v>1</v>
      </c>
      <c r="AB13" s="62">
        <f t="shared" si="6"/>
        <v>0</v>
      </c>
      <c r="AC13" s="62">
        <f t="shared" si="6"/>
        <v>1</v>
      </c>
      <c r="AD13" s="62">
        <f t="shared" si="6"/>
        <v>0</v>
      </c>
      <c r="AE13" s="62">
        <f t="shared" si="6"/>
        <v>1</v>
      </c>
      <c r="AF13" s="62">
        <f t="shared" si="6"/>
        <v>0</v>
      </c>
      <c r="AG13" s="62">
        <f t="shared" si="6"/>
        <v>1</v>
      </c>
      <c r="AH13" s="62">
        <f t="shared" si="6"/>
        <v>0</v>
      </c>
      <c r="AI13" s="62">
        <f t="shared" si="6"/>
        <v>1</v>
      </c>
      <c r="AJ13" s="62">
        <f t="shared" si="6"/>
        <v>0</v>
      </c>
      <c r="AK13" s="62">
        <f t="shared" si="6"/>
        <v>1</v>
      </c>
      <c r="AL13" s="62">
        <f t="shared" si="6"/>
        <v>0</v>
      </c>
      <c r="AM13" s="62">
        <f t="shared" si="6"/>
        <v>1</v>
      </c>
      <c r="AN13" s="62">
        <f t="shared" si="6"/>
        <v>0</v>
      </c>
      <c r="AO13" s="62">
        <f t="shared" si="6"/>
        <v>1</v>
      </c>
      <c r="AP13" s="62">
        <f t="shared" si="6"/>
        <v>0</v>
      </c>
      <c r="AQ13" s="62">
        <f t="shared" si="6"/>
        <v>1</v>
      </c>
      <c r="AR13" s="62">
        <f t="shared" si="6"/>
        <v>0</v>
      </c>
      <c r="AS13" s="62">
        <f t="shared" si="6"/>
        <v>1</v>
      </c>
      <c r="AT13" s="62">
        <f t="shared" si="6"/>
        <v>0</v>
      </c>
      <c r="AU13" s="62">
        <f t="shared" si="6"/>
        <v>1</v>
      </c>
      <c r="AV13" s="62">
        <f t="shared" si="6"/>
        <v>0</v>
      </c>
      <c r="AW13" s="62">
        <f t="shared" si="6"/>
        <v>0</v>
      </c>
      <c r="AX13" s="62"/>
      <c r="AY13" s="62"/>
      <c r="AZ13" s="62"/>
      <c r="BA13" s="62"/>
      <c r="BB13" s="62"/>
      <c r="BC13" s="62"/>
      <c r="BD13" s="62"/>
      <c r="BE13" s="62"/>
      <c r="BF13" s="62"/>
      <c r="BG13" s="52">
        <f>SUM(X13:AW13)</f>
        <v>12</v>
      </c>
      <c r="BH13" s="52">
        <f>E13+BG13</f>
        <v>40</v>
      </c>
    </row>
    <row r="14" spans="1:60" ht="30.75" customHeight="1">
      <c r="A14" s="86"/>
      <c r="B14" s="154"/>
      <c r="C14" s="146"/>
      <c r="D14" s="61" t="s">
        <v>38</v>
      </c>
      <c r="E14" s="58">
        <f t="shared" si="0"/>
        <v>27</v>
      </c>
      <c r="F14" s="58">
        <f>F16+F18+F20</f>
        <v>3</v>
      </c>
      <c r="G14" s="58">
        <f t="shared" si="4"/>
        <v>3</v>
      </c>
      <c r="H14" s="58">
        <f t="shared" si="4"/>
        <v>3</v>
      </c>
      <c r="I14" s="58">
        <f t="shared" si="4"/>
        <v>3</v>
      </c>
      <c r="J14" s="58">
        <f t="shared" si="4"/>
        <v>2</v>
      </c>
      <c r="K14" s="58">
        <f t="shared" si="4"/>
        <v>2</v>
      </c>
      <c r="L14" s="58">
        <f t="shared" si="4"/>
        <v>2</v>
      </c>
      <c r="M14" s="58">
        <f t="shared" si="4"/>
        <v>1</v>
      </c>
      <c r="N14" s="58">
        <f>N16+N18+N20</f>
        <v>1</v>
      </c>
      <c r="O14" s="58">
        <f t="shared" si="5"/>
        <v>1</v>
      </c>
      <c r="P14" s="58">
        <f t="shared" si="5"/>
        <v>1</v>
      </c>
      <c r="Q14" s="58">
        <f t="shared" si="5"/>
        <v>1</v>
      </c>
      <c r="R14" s="58">
        <f t="shared" si="5"/>
        <v>1</v>
      </c>
      <c r="S14" s="58">
        <f t="shared" si="5"/>
        <v>1</v>
      </c>
      <c r="T14" s="58">
        <f t="shared" si="5"/>
        <v>1</v>
      </c>
      <c r="U14" s="58">
        <f t="shared" si="5"/>
        <v>1</v>
      </c>
      <c r="V14" s="58">
        <f>V16+V18+V20</f>
        <v>0</v>
      </c>
      <c r="W14" s="58"/>
      <c r="X14" s="58"/>
      <c r="Y14" s="62">
        <f>Y16+Y18+Y20+Y22</f>
        <v>1</v>
      </c>
      <c r="Z14" s="62">
        <f aca="true" t="shared" si="7" ref="Z14:AW14">Z16+Z18+Z20+Z22</f>
        <v>0</v>
      </c>
      <c r="AA14" s="62">
        <f t="shared" si="7"/>
        <v>1</v>
      </c>
      <c r="AB14" s="62">
        <f t="shared" si="7"/>
        <v>0</v>
      </c>
      <c r="AC14" s="62">
        <f t="shared" si="7"/>
        <v>1</v>
      </c>
      <c r="AD14" s="62">
        <f t="shared" si="7"/>
        <v>0</v>
      </c>
      <c r="AE14" s="62">
        <f t="shared" si="7"/>
        <v>1</v>
      </c>
      <c r="AF14" s="62">
        <f t="shared" si="7"/>
        <v>0</v>
      </c>
      <c r="AG14" s="62">
        <f t="shared" si="7"/>
        <v>1</v>
      </c>
      <c r="AH14" s="62">
        <f t="shared" si="7"/>
        <v>0</v>
      </c>
      <c r="AI14" s="62">
        <f t="shared" si="7"/>
        <v>1</v>
      </c>
      <c r="AJ14" s="62">
        <f t="shared" si="7"/>
        <v>0</v>
      </c>
      <c r="AK14" s="62">
        <f t="shared" si="7"/>
        <v>1</v>
      </c>
      <c r="AL14" s="62">
        <f t="shared" si="7"/>
        <v>0</v>
      </c>
      <c r="AM14" s="62">
        <f t="shared" si="7"/>
        <v>1</v>
      </c>
      <c r="AN14" s="62">
        <f t="shared" si="7"/>
        <v>0</v>
      </c>
      <c r="AO14" s="62">
        <f t="shared" si="7"/>
        <v>1</v>
      </c>
      <c r="AP14" s="62">
        <f t="shared" si="7"/>
        <v>0</v>
      </c>
      <c r="AQ14" s="62">
        <f t="shared" si="7"/>
        <v>1</v>
      </c>
      <c r="AR14" s="62">
        <f t="shared" si="7"/>
        <v>0</v>
      </c>
      <c r="AS14" s="62">
        <f t="shared" si="7"/>
        <v>1</v>
      </c>
      <c r="AT14" s="62">
        <f t="shared" si="7"/>
        <v>0</v>
      </c>
      <c r="AU14" s="62">
        <f t="shared" si="7"/>
        <v>0</v>
      </c>
      <c r="AV14" s="62">
        <f t="shared" si="7"/>
        <v>0</v>
      </c>
      <c r="AW14" s="62">
        <f t="shared" si="7"/>
        <v>0</v>
      </c>
      <c r="AX14" s="62"/>
      <c r="AY14" s="62"/>
      <c r="AZ14" s="62"/>
      <c r="BA14" s="62"/>
      <c r="BB14" s="62"/>
      <c r="BC14" s="62"/>
      <c r="BD14" s="62"/>
      <c r="BE14" s="62"/>
      <c r="BF14" s="62"/>
      <c r="BG14" s="52">
        <f>SUM(X14:AW14)</f>
        <v>11</v>
      </c>
      <c r="BH14" s="52">
        <f>E14+BG14</f>
        <v>38</v>
      </c>
    </row>
    <row r="15" spans="1:60" ht="22.5" customHeight="1" hidden="1">
      <c r="A15" s="86"/>
      <c r="B15" s="64"/>
      <c r="C15" s="87"/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53"/>
      <c r="W15" s="54"/>
      <c r="X15" s="54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3"/>
      <c r="AU15" s="63"/>
      <c r="AV15" s="63"/>
      <c r="AW15" s="63"/>
      <c r="AX15" s="54" t="s">
        <v>171</v>
      </c>
      <c r="AY15" s="54"/>
      <c r="AZ15" s="54"/>
      <c r="BA15" s="54"/>
      <c r="BB15" s="54"/>
      <c r="BC15" s="54"/>
      <c r="BD15" s="54"/>
      <c r="BE15" s="54"/>
      <c r="BF15" s="54"/>
      <c r="BG15" s="62"/>
      <c r="BH15" s="62"/>
    </row>
    <row r="16" spans="1:60" ht="11.25" hidden="1">
      <c r="A16" s="86"/>
      <c r="B16" s="55"/>
      <c r="C16" s="56"/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53"/>
      <c r="W16" s="54"/>
      <c r="X16" s="54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54" t="s">
        <v>171</v>
      </c>
      <c r="AY16" s="54"/>
      <c r="AZ16" s="54"/>
      <c r="BA16" s="54"/>
      <c r="BB16" s="54"/>
      <c r="BC16" s="54"/>
      <c r="BD16" s="54"/>
      <c r="BE16" s="54"/>
      <c r="BF16" s="54"/>
      <c r="BG16" s="62"/>
      <c r="BH16" s="62"/>
    </row>
    <row r="17" spans="1:60" ht="16.5" customHeight="1">
      <c r="A17" s="86"/>
      <c r="B17" s="64" t="s">
        <v>64</v>
      </c>
      <c r="C17" s="65" t="s">
        <v>60</v>
      </c>
      <c r="D17" s="61" t="s">
        <v>19</v>
      </c>
      <c r="E17" s="62">
        <f>SUM(F17:V17)</f>
        <v>8</v>
      </c>
      <c r="F17" s="62">
        <v>1</v>
      </c>
      <c r="G17" s="62">
        <v>1</v>
      </c>
      <c r="H17" s="62">
        <v>1</v>
      </c>
      <c r="I17" s="62">
        <v>1</v>
      </c>
      <c r="J17" s="62">
        <v>1</v>
      </c>
      <c r="K17" s="62">
        <v>1</v>
      </c>
      <c r="L17" s="62">
        <v>1</v>
      </c>
      <c r="M17" s="62">
        <v>1</v>
      </c>
      <c r="N17" s="62"/>
      <c r="O17" s="62"/>
      <c r="P17" s="62"/>
      <c r="Q17" s="62"/>
      <c r="R17" s="62"/>
      <c r="S17" s="62"/>
      <c r="T17" s="62"/>
      <c r="U17" s="62"/>
      <c r="V17" s="62"/>
      <c r="W17" s="54" t="s">
        <v>171</v>
      </c>
      <c r="X17" s="54" t="s">
        <v>171</v>
      </c>
      <c r="Y17" s="62">
        <v>1</v>
      </c>
      <c r="Z17" s="62"/>
      <c r="AA17" s="62">
        <v>1</v>
      </c>
      <c r="AB17" s="62"/>
      <c r="AC17" s="62">
        <v>1</v>
      </c>
      <c r="AD17" s="62"/>
      <c r="AE17" s="62">
        <v>1</v>
      </c>
      <c r="AF17" s="62"/>
      <c r="AG17" s="62">
        <v>1</v>
      </c>
      <c r="AH17" s="62"/>
      <c r="AI17" s="62">
        <v>1</v>
      </c>
      <c r="AJ17" s="62"/>
      <c r="AK17" s="62">
        <v>1</v>
      </c>
      <c r="AL17" s="62"/>
      <c r="AM17" s="62">
        <v>1</v>
      </c>
      <c r="AN17" s="62"/>
      <c r="AO17" s="62">
        <v>1</v>
      </c>
      <c r="AP17" s="62"/>
      <c r="AQ17" s="62">
        <v>1</v>
      </c>
      <c r="AR17" s="62"/>
      <c r="AS17" s="62">
        <v>1</v>
      </c>
      <c r="AT17" s="62"/>
      <c r="AU17" s="62">
        <v>1</v>
      </c>
      <c r="AV17" s="62"/>
      <c r="AW17" s="62"/>
      <c r="AX17" s="54" t="s">
        <v>171</v>
      </c>
      <c r="AY17" s="54" t="s">
        <v>171</v>
      </c>
      <c r="AZ17" s="54" t="s">
        <v>171</v>
      </c>
      <c r="BA17" s="54" t="s">
        <v>171</v>
      </c>
      <c r="BB17" s="54" t="s">
        <v>171</v>
      </c>
      <c r="BC17" s="54" t="s">
        <v>171</v>
      </c>
      <c r="BD17" s="54" t="s">
        <v>171</v>
      </c>
      <c r="BE17" s="54" t="s">
        <v>171</v>
      </c>
      <c r="BF17" s="54" t="s">
        <v>171</v>
      </c>
      <c r="BG17" s="62">
        <f>SUM(X17:AW17)</f>
        <v>12</v>
      </c>
      <c r="BH17" s="62">
        <f>E17+BG17</f>
        <v>20</v>
      </c>
    </row>
    <row r="18" spans="1:60" ht="13.5" customHeight="1">
      <c r="A18" s="86"/>
      <c r="B18" s="64"/>
      <c r="C18" s="65"/>
      <c r="D18" s="61" t="s">
        <v>38</v>
      </c>
      <c r="E18" s="62">
        <f t="shared" si="0"/>
        <v>7</v>
      </c>
      <c r="F18" s="62">
        <v>1</v>
      </c>
      <c r="G18" s="62">
        <v>1</v>
      </c>
      <c r="H18" s="62">
        <v>1</v>
      </c>
      <c r="I18" s="62">
        <v>1</v>
      </c>
      <c r="J18" s="62">
        <v>1</v>
      </c>
      <c r="K18" s="62">
        <v>1</v>
      </c>
      <c r="L18" s="62">
        <v>1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54" t="s">
        <v>171</v>
      </c>
      <c r="X18" s="54" t="s">
        <v>171</v>
      </c>
      <c r="Y18" s="62">
        <v>1</v>
      </c>
      <c r="Z18" s="62"/>
      <c r="AA18" s="62">
        <v>1</v>
      </c>
      <c r="AB18" s="62"/>
      <c r="AC18" s="62">
        <v>1</v>
      </c>
      <c r="AD18" s="62"/>
      <c r="AE18" s="62">
        <v>1</v>
      </c>
      <c r="AF18" s="62"/>
      <c r="AG18" s="62">
        <v>1</v>
      </c>
      <c r="AH18" s="62"/>
      <c r="AI18" s="63">
        <v>1</v>
      </c>
      <c r="AJ18" s="63"/>
      <c r="AK18" s="63">
        <v>1</v>
      </c>
      <c r="AL18" s="63"/>
      <c r="AM18" s="63">
        <v>1</v>
      </c>
      <c r="AN18" s="63"/>
      <c r="AO18" s="63">
        <v>1</v>
      </c>
      <c r="AP18" s="63"/>
      <c r="AQ18" s="63">
        <v>1</v>
      </c>
      <c r="AR18" s="63"/>
      <c r="AS18" s="63">
        <v>1</v>
      </c>
      <c r="AT18" s="63"/>
      <c r="AU18" s="63"/>
      <c r="AV18" s="63"/>
      <c r="AW18" s="63"/>
      <c r="AX18" s="54" t="s">
        <v>171</v>
      </c>
      <c r="AY18" s="54" t="s">
        <v>171</v>
      </c>
      <c r="AZ18" s="54" t="s">
        <v>171</v>
      </c>
      <c r="BA18" s="54" t="s">
        <v>171</v>
      </c>
      <c r="BB18" s="54" t="s">
        <v>171</v>
      </c>
      <c r="BC18" s="54" t="s">
        <v>171</v>
      </c>
      <c r="BD18" s="54" t="s">
        <v>171</v>
      </c>
      <c r="BE18" s="54" t="s">
        <v>171</v>
      </c>
      <c r="BF18" s="54" t="s">
        <v>171</v>
      </c>
      <c r="BG18" s="62">
        <f>SUM(X18:AW18)</f>
        <v>11</v>
      </c>
      <c r="BH18" s="62">
        <f>E18+BG18</f>
        <v>18</v>
      </c>
    </row>
    <row r="19" spans="1:60" ht="24.75">
      <c r="A19" s="86"/>
      <c r="B19" s="64" t="s">
        <v>151</v>
      </c>
      <c r="C19" s="65" t="s">
        <v>206</v>
      </c>
      <c r="D19" s="61" t="s">
        <v>19</v>
      </c>
      <c r="E19" s="62">
        <f>SUM(F19:V19)</f>
        <v>20</v>
      </c>
      <c r="F19" s="62">
        <v>2</v>
      </c>
      <c r="G19" s="62">
        <v>2</v>
      </c>
      <c r="H19" s="62">
        <v>2</v>
      </c>
      <c r="I19" s="62">
        <v>2</v>
      </c>
      <c r="J19" s="62">
        <v>1</v>
      </c>
      <c r="K19" s="62">
        <v>1</v>
      </c>
      <c r="L19" s="62">
        <v>1</v>
      </c>
      <c r="M19" s="62">
        <v>1</v>
      </c>
      <c r="N19" s="62">
        <v>1</v>
      </c>
      <c r="O19" s="62">
        <v>1</v>
      </c>
      <c r="P19" s="62">
        <v>1</v>
      </c>
      <c r="Q19" s="62">
        <v>1</v>
      </c>
      <c r="R19" s="62">
        <v>1</v>
      </c>
      <c r="S19" s="62">
        <v>1</v>
      </c>
      <c r="T19" s="62">
        <v>1</v>
      </c>
      <c r="U19" s="62">
        <v>1</v>
      </c>
      <c r="V19" s="62"/>
      <c r="W19" s="54"/>
      <c r="X19" s="54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54" t="s">
        <v>171</v>
      </c>
      <c r="AY19" s="54"/>
      <c r="AZ19" s="54"/>
      <c r="BA19" s="54"/>
      <c r="BB19" s="54"/>
      <c r="BC19" s="54"/>
      <c r="BD19" s="54"/>
      <c r="BE19" s="54"/>
      <c r="BF19" s="54"/>
      <c r="BG19" s="62">
        <f>SUM(X19:AW19)</f>
        <v>0</v>
      </c>
      <c r="BH19" s="62">
        <f>E19+BG19</f>
        <v>20</v>
      </c>
    </row>
    <row r="20" spans="1:60" ht="11.25" customHeight="1">
      <c r="A20" s="86"/>
      <c r="B20" s="64"/>
      <c r="C20" s="65"/>
      <c r="D20" s="61" t="s">
        <v>38</v>
      </c>
      <c r="E20" s="62">
        <f>SUM(F20:V20)</f>
        <v>20</v>
      </c>
      <c r="F20" s="62">
        <v>2</v>
      </c>
      <c r="G20" s="62">
        <v>2</v>
      </c>
      <c r="H20" s="62">
        <v>2</v>
      </c>
      <c r="I20" s="62">
        <v>2</v>
      </c>
      <c r="J20" s="62">
        <v>1</v>
      </c>
      <c r="K20" s="62">
        <v>1</v>
      </c>
      <c r="L20" s="62">
        <v>1</v>
      </c>
      <c r="M20" s="62">
        <v>1</v>
      </c>
      <c r="N20" s="62">
        <v>1</v>
      </c>
      <c r="O20" s="62">
        <v>1</v>
      </c>
      <c r="P20" s="62">
        <v>1</v>
      </c>
      <c r="Q20" s="62">
        <v>1</v>
      </c>
      <c r="R20" s="62">
        <v>1</v>
      </c>
      <c r="S20" s="62">
        <v>1</v>
      </c>
      <c r="T20" s="62">
        <v>1</v>
      </c>
      <c r="U20" s="62">
        <v>1</v>
      </c>
      <c r="V20" s="62"/>
      <c r="W20" s="54"/>
      <c r="X20" s="54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3"/>
      <c r="AU20" s="63"/>
      <c r="AV20" s="63"/>
      <c r="AW20" s="63"/>
      <c r="AX20" s="54" t="s">
        <v>171</v>
      </c>
      <c r="AY20" s="54"/>
      <c r="AZ20" s="54"/>
      <c r="BA20" s="54"/>
      <c r="BB20" s="54"/>
      <c r="BC20" s="54"/>
      <c r="BD20" s="54"/>
      <c r="BE20" s="54"/>
      <c r="BF20" s="54"/>
      <c r="BG20" s="62">
        <f>SUM(X20:AW20)</f>
        <v>0</v>
      </c>
      <c r="BH20" s="62">
        <f>E20+BG20</f>
        <v>20</v>
      </c>
    </row>
    <row r="21" spans="1:60" ht="8.25" hidden="1">
      <c r="A21" s="86"/>
      <c r="B21" s="64"/>
      <c r="C21" s="65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54"/>
      <c r="X21" s="54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54" t="s">
        <v>171</v>
      </c>
      <c r="AY21" s="54"/>
      <c r="AZ21" s="54"/>
      <c r="BA21" s="54"/>
      <c r="BB21" s="54"/>
      <c r="BC21" s="54"/>
      <c r="BD21" s="54"/>
      <c r="BE21" s="54"/>
      <c r="BF21" s="54"/>
      <c r="BG21" s="62"/>
      <c r="BH21" s="62"/>
    </row>
    <row r="22" spans="1:60" ht="8.25" hidden="1">
      <c r="A22" s="86"/>
      <c r="B22" s="64"/>
      <c r="C22" s="65"/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54"/>
      <c r="X22" s="54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3"/>
      <c r="AU22" s="63"/>
      <c r="AV22" s="63"/>
      <c r="AW22" s="63"/>
      <c r="AX22" s="54" t="s">
        <v>171</v>
      </c>
      <c r="AY22" s="54"/>
      <c r="AZ22" s="54"/>
      <c r="BA22" s="54"/>
      <c r="BB22" s="54"/>
      <c r="BC22" s="54"/>
      <c r="BD22" s="54"/>
      <c r="BE22" s="54"/>
      <c r="BF22" s="54"/>
      <c r="BG22" s="62"/>
      <c r="BH22" s="62"/>
    </row>
    <row r="23" spans="1:60" ht="23.25" customHeight="1">
      <c r="A23" s="86"/>
      <c r="B23" s="88" t="s">
        <v>2</v>
      </c>
      <c r="C23" s="89" t="s">
        <v>161</v>
      </c>
      <c r="D23" s="61" t="s">
        <v>19</v>
      </c>
      <c r="E23" s="52">
        <f>E25+E35</f>
        <v>244</v>
      </c>
      <c r="F23" s="52">
        <f aca="true" t="shared" si="8" ref="F23:U23">F25+F35</f>
        <v>13</v>
      </c>
      <c r="G23" s="52">
        <f t="shared" si="8"/>
        <v>13</v>
      </c>
      <c r="H23" s="52">
        <f t="shared" si="8"/>
        <v>13</v>
      </c>
      <c r="I23" s="52">
        <f t="shared" si="8"/>
        <v>13</v>
      </c>
      <c r="J23" s="52">
        <f t="shared" si="8"/>
        <v>14</v>
      </c>
      <c r="K23" s="52">
        <f t="shared" si="8"/>
        <v>14</v>
      </c>
      <c r="L23" s="52">
        <f t="shared" si="8"/>
        <v>14</v>
      </c>
      <c r="M23" s="52">
        <f t="shared" si="8"/>
        <v>14</v>
      </c>
      <c r="N23" s="52">
        <f t="shared" si="8"/>
        <v>15</v>
      </c>
      <c r="O23" s="52">
        <f t="shared" si="8"/>
        <v>15</v>
      </c>
      <c r="P23" s="52">
        <f t="shared" si="8"/>
        <v>15</v>
      </c>
      <c r="Q23" s="52">
        <f t="shared" si="8"/>
        <v>15</v>
      </c>
      <c r="R23" s="52">
        <f t="shared" si="8"/>
        <v>15</v>
      </c>
      <c r="S23" s="52">
        <f t="shared" si="8"/>
        <v>15</v>
      </c>
      <c r="T23" s="52">
        <f t="shared" si="8"/>
        <v>15</v>
      </c>
      <c r="U23" s="52">
        <f t="shared" si="8"/>
        <v>15</v>
      </c>
      <c r="V23" s="52">
        <f>V25+V35</f>
        <v>16</v>
      </c>
      <c r="W23" s="54" t="s">
        <v>171</v>
      </c>
      <c r="X23" s="54" t="s">
        <v>171</v>
      </c>
      <c r="Y23" s="52">
        <f aca="true" t="shared" si="9" ref="Y23:AW23">Y25+Y35</f>
        <v>15</v>
      </c>
      <c r="Z23" s="52">
        <f t="shared" si="9"/>
        <v>16</v>
      </c>
      <c r="AA23" s="52">
        <f t="shared" si="9"/>
        <v>15</v>
      </c>
      <c r="AB23" s="52">
        <f t="shared" si="9"/>
        <v>16</v>
      </c>
      <c r="AC23" s="52">
        <f t="shared" si="9"/>
        <v>15</v>
      </c>
      <c r="AD23" s="52">
        <f t="shared" si="9"/>
        <v>16</v>
      </c>
      <c r="AE23" s="52">
        <f t="shared" si="9"/>
        <v>15</v>
      </c>
      <c r="AF23" s="52">
        <f t="shared" si="9"/>
        <v>16</v>
      </c>
      <c r="AG23" s="52">
        <f t="shared" si="9"/>
        <v>15</v>
      </c>
      <c r="AH23" s="52">
        <f t="shared" si="9"/>
        <v>16</v>
      </c>
      <c r="AI23" s="52">
        <f t="shared" si="9"/>
        <v>15</v>
      </c>
      <c r="AJ23" s="52">
        <f t="shared" si="9"/>
        <v>16</v>
      </c>
      <c r="AK23" s="52">
        <f t="shared" si="9"/>
        <v>15</v>
      </c>
      <c r="AL23" s="52">
        <f t="shared" si="9"/>
        <v>16</v>
      </c>
      <c r="AM23" s="52">
        <f t="shared" si="9"/>
        <v>15</v>
      </c>
      <c r="AN23" s="52">
        <f t="shared" si="9"/>
        <v>16</v>
      </c>
      <c r="AO23" s="52">
        <f t="shared" si="9"/>
        <v>15</v>
      </c>
      <c r="AP23" s="52">
        <f t="shared" si="9"/>
        <v>16</v>
      </c>
      <c r="AQ23" s="52">
        <f t="shared" si="9"/>
        <v>15</v>
      </c>
      <c r="AR23" s="52">
        <f t="shared" si="9"/>
        <v>16</v>
      </c>
      <c r="AS23" s="52">
        <f t="shared" si="9"/>
        <v>15</v>
      </c>
      <c r="AT23" s="52">
        <f t="shared" si="9"/>
        <v>16</v>
      </c>
      <c r="AU23" s="52">
        <f t="shared" si="9"/>
        <v>15</v>
      </c>
      <c r="AV23" s="52">
        <f t="shared" si="9"/>
        <v>16</v>
      </c>
      <c r="AW23" s="52">
        <f t="shared" si="9"/>
        <v>8</v>
      </c>
      <c r="AX23" s="54" t="s">
        <v>171</v>
      </c>
      <c r="AY23" s="54" t="s">
        <v>171</v>
      </c>
      <c r="AZ23" s="54" t="s">
        <v>171</v>
      </c>
      <c r="BA23" s="54" t="s">
        <v>171</v>
      </c>
      <c r="BB23" s="54" t="s">
        <v>171</v>
      </c>
      <c r="BC23" s="54" t="s">
        <v>171</v>
      </c>
      <c r="BD23" s="54" t="s">
        <v>171</v>
      </c>
      <c r="BE23" s="54" t="s">
        <v>171</v>
      </c>
      <c r="BF23" s="54" t="s">
        <v>171</v>
      </c>
      <c r="BG23" s="52">
        <f aca="true" t="shared" si="10" ref="BG23:BG28">SUM(X23:AW23)</f>
        <v>380</v>
      </c>
      <c r="BH23" s="52">
        <f aca="true" t="shared" si="11" ref="BH23:BH28">E23+BG23</f>
        <v>624</v>
      </c>
    </row>
    <row r="24" spans="1:60" ht="9.75">
      <c r="A24" s="86"/>
      <c r="B24" s="88"/>
      <c r="C24" s="90"/>
      <c r="D24" s="61" t="s">
        <v>38</v>
      </c>
      <c r="E24" s="52">
        <f>E26+E36</f>
        <v>210</v>
      </c>
      <c r="F24" s="52">
        <f aca="true" t="shared" si="12" ref="F24:U24">F26+F36</f>
        <v>13</v>
      </c>
      <c r="G24" s="52">
        <f t="shared" si="12"/>
        <v>13</v>
      </c>
      <c r="H24" s="52">
        <f t="shared" si="12"/>
        <v>13</v>
      </c>
      <c r="I24" s="52">
        <f t="shared" si="12"/>
        <v>13</v>
      </c>
      <c r="J24" s="52">
        <f t="shared" si="12"/>
        <v>14</v>
      </c>
      <c r="K24" s="52">
        <f t="shared" si="12"/>
        <v>14</v>
      </c>
      <c r="L24" s="52">
        <f t="shared" si="12"/>
        <v>13</v>
      </c>
      <c r="M24" s="52">
        <f t="shared" si="12"/>
        <v>13</v>
      </c>
      <c r="N24" s="52">
        <f t="shared" si="12"/>
        <v>13</v>
      </c>
      <c r="O24" s="52">
        <f t="shared" si="12"/>
        <v>13</v>
      </c>
      <c r="P24" s="52">
        <f t="shared" si="12"/>
        <v>13</v>
      </c>
      <c r="Q24" s="52">
        <f t="shared" si="12"/>
        <v>13</v>
      </c>
      <c r="R24" s="52">
        <f t="shared" si="12"/>
        <v>13</v>
      </c>
      <c r="S24" s="52">
        <f t="shared" si="12"/>
        <v>13</v>
      </c>
      <c r="T24" s="52">
        <f t="shared" si="12"/>
        <v>13</v>
      </c>
      <c r="U24" s="52">
        <f t="shared" si="12"/>
        <v>13</v>
      </c>
      <c r="V24" s="52">
        <f>V26+V36</f>
        <v>14</v>
      </c>
      <c r="W24" s="54" t="s">
        <v>171</v>
      </c>
      <c r="X24" s="54" t="s">
        <v>171</v>
      </c>
      <c r="Y24" s="52">
        <f aca="true" t="shared" si="13" ref="Y24:AW24">Y26+Y36</f>
        <v>0</v>
      </c>
      <c r="Z24" s="52">
        <f t="shared" si="13"/>
        <v>0</v>
      </c>
      <c r="AA24" s="52">
        <f t="shared" si="13"/>
        <v>0</v>
      </c>
      <c r="AB24" s="52">
        <f t="shared" si="13"/>
        <v>0</v>
      </c>
      <c r="AC24" s="52">
        <f t="shared" si="13"/>
        <v>0</v>
      </c>
      <c r="AD24" s="52">
        <f t="shared" si="13"/>
        <v>0</v>
      </c>
      <c r="AE24" s="52">
        <f t="shared" si="13"/>
        <v>0</v>
      </c>
      <c r="AF24" s="52">
        <f t="shared" si="13"/>
        <v>0</v>
      </c>
      <c r="AG24" s="52">
        <f t="shared" si="13"/>
        <v>0</v>
      </c>
      <c r="AH24" s="52">
        <f t="shared" si="13"/>
        <v>0</v>
      </c>
      <c r="AI24" s="52">
        <f t="shared" si="13"/>
        <v>0</v>
      </c>
      <c r="AJ24" s="52">
        <f t="shared" si="13"/>
        <v>0</v>
      </c>
      <c r="AK24" s="52">
        <f t="shared" si="13"/>
        <v>0</v>
      </c>
      <c r="AL24" s="52">
        <f t="shared" si="13"/>
        <v>0</v>
      </c>
      <c r="AM24" s="52">
        <f t="shared" si="13"/>
        <v>0</v>
      </c>
      <c r="AN24" s="52">
        <f t="shared" si="13"/>
        <v>0</v>
      </c>
      <c r="AO24" s="52">
        <f t="shared" si="13"/>
        <v>0</v>
      </c>
      <c r="AP24" s="52">
        <f t="shared" si="13"/>
        <v>0</v>
      </c>
      <c r="AQ24" s="52">
        <f t="shared" si="13"/>
        <v>0</v>
      </c>
      <c r="AR24" s="52">
        <f t="shared" si="13"/>
        <v>0</v>
      </c>
      <c r="AS24" s="52">
        <f t="shared" si="13"/>
        <v>0</v>
      </c>
      <c r="AT24" s="52">
        <f t="shared" si="13"/>
        <v>0</v>
      </c>
      <c r="AU24" s="52">
        <f t="shared" si="13"/>
        <v>0</v>
      </c>
      <c r="AV24" s="52">
        <f t="shared" si="13"/>
        <v>0</v>
      </c>
      <c r="AW24" s="52">
        <f t="shared" si="13"/>
        <v>0</v>
      </c>
      <c r="AX24" s="54" t="s">
        <v>171</v>
      </c>
      <c r="AY24" s="54" t="s">
        <v>171</v>
      </c>
      <c r="AZ24" s="54" t="s">
        <v>171</v>
      </c>
      <c r="BA24" s="54" t="s">
        <v>171</v>
      </c>
      <c r="BB24" s="54" t="s">
        <v>171</v>
      </c>
      <c r="BC24" s="54" t="s">
        <v>171</v>
      </c>
      <c r="BD24" s="54" t="s">
        <v>171</v>
      </c>
      <c r="BE24" s="54" t="s">
        <v>171</v>
      </c>
      <c r="BF24" s="54" t="s">
        <v>171</v>
      </c>
      <c r="BG24" s="52">
        <f t="shared" si="10"/>
        <v>0</v>
      </c>
      <c r="BH24" s="52">
        <f t="shared" si="11"/>
        <v>210</v>
      </c>
    </row>
    <row r="25" spans="1:60" ht="29.25">
      <c r="A25" s="86"/>
      <c r="B25" s="88" t="s">
        <v>4</v>
      </c>
      <c r="C25" s="90" t="s">
        <v>72</v>
      </c>
      <c r="D25" s="61" t="s">
        <v>19</v>
      </c>
      <c r="E25" s="58">
        <f>SUM(F25:V25)</f>
        <v>22</v>
      </c>
      <c r="F25" s="58">
        <f>F27+F29+F31+F33</f>
        <v>2</v>
      </c>
      <c r="G25" s="58">
        <f aca="true" t="shared" si="14" ref="G25:U26">G27+G29+G31+G33</f>
        <v>2</v>
      </c>
      <c r="H25" s="58">
        <f t="shared" si="14"/>
        <v>2</v>
      </c>
      <c r="I25" s="58">
        <f t="shared" si="14"/>
        <v>2</v>
      </c>
      <c r="J25" s="58">
        <f t="shared" si="14"/>
        <v>2</v>
      </c>
      <c r="K25" s="58">
        <f t="shared" si="14"/>
        <v>1</v>
      </c>
      <c r="L25" s="58">
        <f t="shared" si="14"/>
        <v>1</v>
      </c>
      <c r="M25" s="58">
        <f t="shared" si="14"/>
        <v>1</v>
      </c>
      <c r="N25" s="58">
        <f t="shared" si="14"/>
        <v>1</v>
      </c>
      <c r="O25" s="58">
        <f t="shared" si="14"/>
        <v>1</v>
      </c>
      <c r="P25" s="58">
        <f t="shared" si="14"/>
        <v>1</v>
      </c>
      <c r="Q25" s="58">
        <f t="shared" si="14"/>
        <v>1</v>
      </c>
      <c r="R25" s="58">
        <f t="shared" si="14"/>
        <v>1</v>
      </c>
      <c r="S25" s="58">
        <f t="shared" si="14"/>
        <v>1</v>
      </c>
      <c r="T25" s="58">
        <f t="shared" si="14"/>
        <v>1</v>
      </c>
      <c r="U25" s="58">
        <f t="shared" si="14"/>
        <v>1</v>
      </c>
      <c r="V25" s="58">
        <f>V27+V29+V31+V33</f>
        <v>1</v>
      </c>
      <c r="W25" s="54" t="s">
        <v>171</v>
      </c>
      <c r="X25" s="54" t="s">
        <v>171</v>
      </c>
      <c r="Y25" s="58">
        <f aca="true" t="shared" si="15" ref="Y25:AW26">Y27+Y29+Y31+Y33</f>
        <v>0</v>
      </c>
      <c r="Z25" s="58">
        <f t="shared" si="15"/>
        <v>0</v>
      </c>
      <c r="AA25" s="58">
        <f t="shared" si="15"/>
        <v>0</v>
      </c>
      <c r="AB25" s="58">
        <f t="shared" si="15"/>
        <v>0</v>
      </c>
      <c r="AC25" s="58">
        <f t="shared" si="15"/>
        <v>0</v>
      </c>
      <c r="AD25" s="58">
        <f t="shared" si="15"/>
        <v>0</v>
      </c>
      <c r="AE25" s="58">
        <f t="shared" si="15"/>
        <v>0</v>
      </c>
      <c r="AF25" s="58">
        <f t="shared" si="15"/>
        <v>0</v>
      </c>
      <c r="AG25" s="58">
        <f t="shared" si="15"/>
        <v>0</v>
      </c>
      <c r="AH25" s="58">
        <f t="shared" si="15"/>
        <v>0</v>
      </c>
      <c r="AI25" s="58">
        <f t="shared" si="15"/>
        <v>0</v>
      </c>
      <c r="AJ25" s="58">
        <f t="shared" si="15"/>
        <v>0</v>
      </c>
      <c r="AK25" s="58">
        <f t="shared" si="15"/>
        <v>0</v>
      </c>
      <c r="AL25" s="58">
        <f t="shared" si="15"/>
        <v>0</v>
      </c>
      <c r="AM25" s="58">
        <f t="shared" si="15"/>
        <v>0</v>
      </c>
      <c r="AN25" s="58">
        <f t="shared" si="15"/>
        <v>0</v>
      </c>
      <c r="AO25" s="58">
        <f t="shared" si="15"/>
        <v>0</v>
      </c>
      <c r="AP25" s="58">
        <f t="shared" si="15"/>
        <v>0</v>
      </c>
      <c r="AQ25" s="58">
        <f t="shared" si="15"/>
        <v>0</v>
      </c>
      <c r="AR25" s="58">
        <f t="shared" si="15"/>
        <v>0</v>
      </c>
      <c r="AS25" s="58">
        <f t="shared" si="15"/>
        <v>0</v>
      </c>
      <c r="AT25" s="58">
        <f t="shared" si="15"/>
        <v>0</v>
      </c>
      <c r="AU25" s="58">
        <f t="shared" si="15"/>
        <v>0</v>
      </c>
      <c r="AV25" s="58">
        <f t="shared" si="15"/>
        <v>0</v>
      </c>
      <c r="AW25" s="58">
        <f t="shared" si="15"/>
        <v>0</v>
      </c>
      <c r="AX25" s="54" t="s">
        <v>171</v>
      </c>
      <c r="AY25" s="54" t="s">
        <v>171</v>
      </c>
      <c r="AZ25" s="54" t="s">
        <v>171</v>
      </c>
      <c r="BA25" s="54" t="s">
        <v>171</v>
      </c>
      <c r="BB25" s="54" t="s">
        <v>171</v>
      </c>
      <c r="BC25" s="54" t="s">
        <v>171</v>
      </c>
      <c r="BD25" s="54" t="s">
        <v>171</v>
      </c>
      <c r="BE25" s="54" t="s">
        <v>171</v>
      </c>
      <c r="BF25" s="54" t="s">
        <v>171</v>
      </c>
      <c r="BG25" s="58">
        <f t="shared" si="10"/>
        <v>0</v>
      </c>
      <c r="BH25" s="58">
        <f t="shared" si="11"/>
        <v>22</v>
      </c>
    </row>
    <row r="26" spans="1:60" ht="9.75">
      <c r="A26" s="86"/>
      <c r="B26" s="64"/>
      <c r="C26" s="65"/>
      <c r="D26" s="61" t="s">
        <v>38</v>
      </c>
      <c r="E26" s="58">
        <f>SUM(F26:V26)</f>
        <v>11</v>
      </c>
      <c r="F26" s="58">
        <f>F28+F30+F32+F34</f>
        <v>1</v>
      </c>
      <c r="G26" s="58">
        <f t="shared" si="14"/>
        <v>1</v>
      </c>
      <c r="H26" s="58">
        <f t="shared" si="14"/>
        <v>1</v>
      </c>
      <c r="I26" s="58">
        <f t="shared" si="14"/>
        <v>1</v>
      </c>
      <c r="J26" s="58">
        <f t="shared" si="14"/>
        <v>1</v>
      </c>
      <c r="K26" s="58">
        <f t="shared" si="14"/>
        <v>1</v>
      </c>
      <c r="L26" s="58">
        <f t="shared" si="14"/>
        <v>1</v>
      </c>
      <c r="M26" s="58">
        <f t="shared" si="14"/>
        <v>1</v>
      </c>
      <c r="N26" s="58">
        <f t="shared" si="14"/>
        <v>1</v>
      </c>
      <c r="O26" s="58">
        <f t="shared" si="14"/>
        <v>1</v>
      </c>
      <c r="P26" s="58">
        <f t="shared" si="14"/>
        <v>1</v>
      </c>
      <c r="Q26" s="58">
        <f t="shared" si="14"/>
        <v>0</v>
      </c>
      <c r="R26" s="58">
        <f t="shared" si="14"/>
        <v>0</v>
      </c>
      <c r="S26" s="58">
        <f t="shared" si="14"/>
        <v>0</v>
      </c>
      <c r="T26" s="58">
        <f t="shared" si="14"/>
        <v>0</v>
      </c>
      <c r="U26" s="58">
        <f t="shared" si="14"/>
        <v>0</v>
      </c>
      <c r="V26" s="58">
        <f>V28+V30+V32+V34</f>
        <v>0</v>
      </c>
      <c r="W26" s="54" t="s">
        <v>171</v>
      </c>
      <c r="X26" s="54" t="s">
        <v>171</v>
      </c>
      <c r="Y26" s="58">
        <f t="shared" si="15"/>
        <v>0</v>
      </c>
      <c r="Z26" s="58">
        <f t="shared" si="15"/>
        <v>0</v>
      </c>
      <c r="AA26" s="58">
        <f t="shared" si="15"/>
        <v>0</v>
      </c>
      <c r="AB26" s="58">
        <f t="shared" si="15"/>
        <v>0</v>
      </c>
      <c r="AC26" s="58">
        <f t="shared" si="15"/>
        <v>0</v>
      </c>
      <c r="AD26" s="58">
        <f t="shared" si="15"/>
        <v>0</v>
      </c>
      <c r="AE26" s="58">
        <f t="shared" si="15"/>
        <v>0</v>
      </c>
      <c r="AF26" s="58">
        <f t="shared" si="15"/>
        <v>0</v>
      </c>
      <c r="AG26" s="58">
        <f t="shared" si="15"/>
        <v>0</v>
      </c>
      <c r="AH26" s="58">
        <f t="shared" si="15"/>
        <v>0</v>
      </c>
      <c r="AI26" s="58">
        <f t="shared" si="15"/>
        <v>0</v>
      </c>
      <c r="AJ26" s="58">
        <f t="shared" si="15"/>
        <v>0</v>
      </c>
      <c r="AK26" s="58">
        <f t="shared" si="15"/>
        <v>0</v>
      </c>
      <c r="AL26" s="58">
        <f t="shared" si="15"/>
        <v>0</v>
      </c>
      <c r="AM26" s="58">
        <f t="shared" si="15"/>
        <v>0</v>
      </c>
      <c r="AN26" s="58">
        <f t="shared" si="15"/>
        <v>0</v>
      </c>
      <c r="AO26" s="58">
        <f t="shared" si="15"/>
        <v>0</v>
      </c>
      <c r="AP26" s="58">
        <f t="shared" si="15"/>
        <v>0</v>
      </c>
      <c r="AQ26" s="58">
        <f t="shared" si="15"/>
        <v>0</v>
      </c>
      <c r="AR26" s="58">
        <f t="shared" si="15"/>
        <v>0</v>
      </c>
      <c r="AS26" s="58">
        <f t="shared" si="15"/>
        <v>0</v>
      </c>
      <c r="AT26" s="58">
        <f t="shared" si="15"/>
        <v>0</v>
      </c>
      <c r="AU26" s="58">
        <f t="shared" si="15"/>
        <v>0</v>
      </c>
      <c r="AV26" s="58">
        <f t="shared" si="15"/>
        <v>0</v>
      </c>
      <c r="AW26" s="58">
        <f t="shared" si="15"/>
        <v>0</v>
      </c>
      <c r="AX26" s="54" t="s">
        <v>171</v>
      </c>
      <c r="AY26" s="54" t="s">
        <v>171</v>
      </c>
      <c r="AZ26" s="54" t="s">
        <v>171</v>
      </c>
      <c r="BA26" s="54" t="s">
        <v>171</v>
      </c>
      <c r="BB26" s="54" t="s">
        <v>171</v>
      </c>
      <c r="BC26" s="54" t="s">
        <v>171</v>
      </c>
      <c r="BD26" s="54" t="s">
        <v>171</v>
      </c>
      <c r="BE26" s="54" t="s">
        <v>171</v>
      </c>
      <c r="BF26" s="54" t="s">
        <v>171</v>
      </c>
      <c r="BG26" s="58">
        <f t="shared" si="10"/>
        <v>0</v>
      </c>
      <c r="BH26" s="58">
        <f t="shared" si="11"/>
        <v>11</v>
      </c>
    </row>
    <row r="27" spans="1:60" ht="8.25" hidden="1">
      <c r="A27" s="86"/>
      <c r="B27" s="153" t="s">
        <v>81</v>
      </c>
      <c r="C27" s="186" t="s">
        <v>84</v>
      </c>
      <c r="D27" s="61" t="s">
        <v>19</v>
      </c>
      <c r="E27" s="62">
        <f>SUM(F27:U27)</f>
        <v>0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54" t="s">
        <v>171</v>
      </c>
      <c r="X27" s="54" t="s">
        <v>171</v>
      </c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54" t="s">
        <v>171</v>
      </c>
      <c r="AY27" s="54" t="s">
        <v>171</v>
      </c>
      <c r="AZ27" s="54" t="s">
        <v>171</v>
      </c>
      <c r="BA27" s="54" t="s">
        <v>171</v>
      </c>
      <c r="BB27" s="54" t="s">
        <v>171</v>
      </c>
      <c r="BC27" s="54" t="s">
        <v>171</v>
      </c>
      <c r="BD27" s="54" t="s">
        <v>171</v>
      </c>
      <c r="BE27" s="54" t="s">
        <v>171</v>
      </c>
      <c r="BF27" s="54" t="s">
        <v>171</v>
      </c>
      <c r="BG27" s="62">
        <f t="shared" si="10"/>
        <v>0</v>
      </c>
      <c r="BH27" s="62">
        <f t="shared" si="11"/>
        <v>0</v>
      </c>
    </row>
    <row r="28" spans="1:60" ht="15" customHeight="1" hidden="1">
      <c r="A28" s="86"/>
      <c r="B28" s="154"/>
      <c r="C28" s="187"/>
      <c r="D28" s="61" t="s">
        <v>38</v>
      </c>
      <c r="E28" s="62">
        <f>SUM(F28:U28)</f>
        <v>0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54" t="s">
        <v>171</v>
      </c>
      <c r="X28" s="54" t="s">
        <v>171</v>
      </c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3"/>
      <c r="AU28" s="63"/>
      <c r="AV28" s="63"/>
      <c r="AW28" s="63"/>
      <c r="AX28" s="54" t="s">
        <v>171</v>
      </c>
      <c r="AY28" s="54" t="s">
        <v>171</v>
      </c>
      <c r="AZ28" s="54" t="s">
        <v>171</v>
      </c>
      <c r="BA28" s="54" t="s">
        <v>171</v>
      </c>
      <c r="BB28" s="54" t="s">
        <v>171</v>
      </c>
      <c r="BC28" s="54" t="s">
        <v>171</v>
      </c>
      <c r="BD28" s="54" t="s">
        <v>171</v>
      </c>
      <c r="BE28" s="54" t="s">
        <v>171</v>
      </c>
      <c r="BF28" s="54" t="s">
        <v>171</v>
      </c>
      <c r="BG28" s="62">
        <f t="shared" si="10"/>
        <v>0</v>
      </c>
      <c r="BH28" s="62">
        <f t="shared" si="11"/>
        <v>0</v>
      </c>
    </row>
    <row r="29" spans="1:60" ht="17.25" customHeight="1" hidden="1">
      <c r="A29" s="86"/>
      <c r="B29" s="64"/>
      <c r="C29" s="65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54"/>
      <c r="X29" s="54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54" t="s">
        <v>171</v>
      </c>
      <c r="AY29" s="54"/>
      <c r="AZ29" s="54"/>
      <c r="BA29" s="54"/>
      <c r="BB29" s="54"/>
      <c r="BC29" s="54"/>
      <c r="BD29" s="54"/>
      <c r="BE29" s="54"/>
      <c r="BF29" s="54"/>
      <c r="BG29" s="62"/>
      <c r="BH29" s="62"/>
    </row>
    <row r="30" spans="1:60" ht="8.25" hidden="1">
      <c r="A30" s="86"/>
      <c r="B30" s="64"/>
      <c r="C30" s="65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54"/>
      <c r="X30" s="54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3"/>
      <c r="AU30" s="63"/>
      <c r="AV30" s="63"/>
      <c r="AW30" s="63"/>
      <c r="AX30" s="54" t="s">
        <v>171</v>
      </c>
      <c r="AY30" s="54"/>
      <c r="AZ30" s="54"/>
      <c r="BA30" s="54"/>
      <c r="BB30" s="54"/>
      <c r="BC30" s="54"/>
      <c r="BD30" s="54"/>
      <c r="BE30" s="54"/>
      <c r="BF30" s="54"/>
      <c r="BG30" s="62"/>
      <c r="BH30" s="62"/>
    </row>
    <row r="31" spans="1:60" ht="8.25" hidden="1">
      <c r="A31" s="86"/>
      <c r="B31" s="71"/>
      <c r="C31" s="9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54"/>
      <c r="X31" s="54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54" t="s">
        <v>171</v>
      </c>
      <c r="AY31" s="54"/>
      <c r="AZ31" s="54"/>
      <c r="BA31" s="54"/>
      <c r="BB31" s="54"/>
      <c r="BC31" s="54"/>
      <c r="BD31" s="54"/>
      <c r="BE31" s="54"/>
      <c r="BF31" s="54"/>
      <c r="BG31" s="62"/>
      <c r="BH31" s="62"/>
    </row>
    <row r="32" spans="1:60" ht="8.25" hidden="1">
      <c r="A32" s="86"/>
      <c r="B32" s="71"/>
      <c r="C32" s="91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54"/>
      <c r="X32" s="54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54" t="s">
        <v>171</v>
      </c>
      <c r="AY32" s="54"/>
      <c r="AZ32" s="54"/>
      <c r="BA32" s="54"/>
      <c r="BB32" s="54"/>
      <c r="BC32" s="54"/>
      <c r="BD32" s="54"/>
      <c r="BE32" s="54"/>
      <c r="BF32" s="54"/>
      <c r="BG32" s="62"/>
      <c r="BH32" s="62"/>
    </row>
    <row r="33" spans="1:60" ht="20.25" customHeight="1">
      <c r="A33" s="86"/>
      <c r="B33" s="71" t="s">
        <v>85</v>
      </c>
      <c r="C33" s="91" t="s">
        <v>12</v>
      </c>
      <c r="D33" s="61" t="s">
        <v>19</v>
      </c>
      <c r="E33" s="62">
        <f>SUM(F33:V33)</f>
        <v>22</v>
      </c>
      <c r="F33" s="62">
        <v>2</v>
      </c>
      <c r="G33" s="62">
        <v>2</v>
      </c>
      <c r="H33" s="62">
        <v>2</v>
      </c>
      <c r="I33" s="62">
        <v>2</v>
      </c>
      <c r="J33" s="62">
        <v>2</v>
      </c>
      <c r="K33" s="62">
        <v>1</v>
      </c>
      <c r="L33" s="62">
        <v>1</v>
      </c>
      <c r="M33" s="62">
        <v>1</v>
      </c>
      <c r="N33" s="62">
        <v>1</v>
      </c>
      <c r="O33" s="62">
        <v>1</v>
      </c>
      <c r="P33" s="62">
        <v>1</v>
      </c>
      <c r="Q33" s="62">
        <v>1</v>
      </c>
      <c r="R33" s="62">
        <v>1</v>
      </c>
      <c r="S33" s="62">
        <v>1</v>
      </c>
      <c r="T33" s="62">
        <v>1</v>
      </c>
      <c r="U33" s="62">
        <v>1</v>
      </c>
      <c r="V33" s="62">
        <v>1</v>
      </c>
      <c r="W33" s="54" t="s">
        <v>171</v>
      </c>
      <c r="X33" s="54" t="s">
        <v>171</v>
      </c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54" t="s">
        <v>171</v>
      </c>
      <c r="AY33" s="54" t="s">
        <v>171</v>
      </c>
      <c r="AZ33" s="54" t="s">
        <v>171</v>
      </c>
      <c r="BA33" s="54" t="s">
        <v>171</v>
      </c>
      <c r="BB33" s="54" t="s">
        <v>171</v>
      </c>
      <c r="BC33" s="54" t="s">
        <v>171</v>
      </c>
      <c r="BD33" s="54" t="s">
        <v>171</v>
      </c>
      <c r="BE33" s="54" t="s">
        <v>171</v>
      </c>
      <c r="BF33" s="54" t="s">
        <v>171</v>
      </c>
      <c r="BG33" s="62">
        <f aca="true" t="shared" si="16" ref="BG33:BG48">SUM(X33:AW33)</f>
        <v>0</v>
      </c>
      <c r="BH33" s="62">
        <f aca="true" t="shared" si="17" ref="BH33:BH59">E33+BG33</f>
        <v>22</v>
      </c>
    </row>
    <row r="34" spans="1:60" ht="8.25">
      <c r="A34" s="86"/>
      <c r="B34" s="71"/>
      <c r="C34" s="91"/>
      <c r="D34" s="61" t="s">
        <v>38</v>
      </c>
      <c r="E34" s="62">
        <f>SUM(F34:U34)</f>
        <v>11</v>
      </c>
      <c r="F34" s="62">
        <v>1</v>
      </c>
      <c r="G34" s="62">
        <v>1</v>
      </c>
      <c r="H34" s="62">
        <v>1</v>
      </c>
      <c r="I34" s="62">
        <v>1</v>
      </c>
      <c r="J34" s="62">
        <v>1</v>
      </c>
      <c r="K34" s="62">
        <v>1</v>
      </c>
      <c r="L34" s="62">
        <v>1</v>
      </c>
      <c r="M34" s="62">
        <v>1</v>
      </c>
      <c r="N34" s="62">
        <v>1</v>
      </c>
      <c r="O34" s="62">
        <v>1</v>
      </c>
      <c r="P34" s="62">
        <v>1</v>
      </c>
      <c r="Q34" s="62"/>
      <c r="R34" s="62"/>
      <c r="S34" s="62"/>
      <c r="T34" s="62"/>
      <c r="U34" s="62"/>
      <c r="V34" s="62"/>
      <c r="W34" s="54" t="s">
        <v>171</v>
      </c>
      <c r="X34" s="54" t="s">
        <v>171</v>
      </c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54" t="s">
        <v>171</v>
      </c>
      <c r="AY34" s="54" t="s">
        <v>171</v>
      </c>
      <c r="AZ34" s="54" t="s">
        <v>171</v>
      </c>
      <c r="BA34" s="54" t="s">
        <v>171</v>
      </c>
      <c r="BB34" s="54" t="s">
        <v>171</v>
      </c>
      <c r="BC34" s="54" t="s">
        <v>171</v>
      </c>
      <c r="BD34" s="54" t="s">
        <v>171</v>
      </c>
      <c r="BE34" s="54" t="s">
        <v>171</v>
      </c>
      <c r="BF34" s="54" t="s">
        <v>171</v>
      </c>
      <c r="BG34" s="62">
        <f t="shared" si="16"/>
        <v>0</v>
      </c>
      <c r="BH34" s="62">
        <f t="shared" si="17"/>
        <v>11</v>
      </c>
    </row>
    <row r="35" spans="1:60" ht="13.5" customHeight="1">
      <c r="A35" s="86"/>
      <c r="B35" s="153"/>
      <c r="C35" s="145" t="s">
        <v>15</v>
      </c>
      <c r="D35" s="61" t="s">
        <v>19</v>
      </c>
      <c r="E35" s="52">
        <f>E37+E47</f>
        <v>222</v>
      </c>
      <c r="F35" s="52">
        <f aca="true" t="shared" si="18" ref="F35:U35">F37+F47</f>
        <v>11</v>
      </c>
      <c r="G35" s="52">
        <f t="shared" si="18"/>
        <v>11</v>
      </c>
      <c r="H35" s="52">
        <f t="shared" si="18"/>
        <v>11</v>
      </c>
      <c r="I35" s="52">
        <f t="shared" si="18"/>
        <v>11</v>
      </c>
      <c r="J35" s="52">
        <f t="shared" si="18"/>
        <v>12</v>
      </c>
      <c r="K35" s="52">
        <f t="shared" si="18"/>
        <v>13</v>
      </c>
      <c r="L35" s="52">
        <f t="shared" si="18"/>
        <v>13</v>
      </c>
      <c r="M35" s="52">
        <f t="shared" si="18"/>
        <v>13</v>
      </c>
      <c r="N35" s="52">
        <f t="shared" si="18"/>
        <v>14</v>
      </c>
      <c r="O35" s="52">
        <f t="shared" si="18"/>
        <v>14</v>
      </c>
      <c r="P35" s="52">
        <f t="shared" si="18"/>
        <v>14</v>
      </c>
      <c r="Q35" s="52">
        <f t="shared" si="18"/>
        <v>14</v>
      </c>
      <c r="R35" s="52">
        <f t="shared" si="18"/>
        <v>14</v>
      </c>
      <c r="S35" s="52">
        <f t="shared" si="18"/>
        <v>14</v>
      </c>
      <c r="T35" s="52">
        <f t="shared" si="18"/>
        <v>14</v>
      </c>
      <c r="U35" s="52">
        <f t="shared" si="18"/>
        <v>14</v>
      </c>
      <c r="V35" s="52">
        <f>V37+V47</f>
        <v>15</v>
      </c>
      <c r="W35" s="54" t="s">
        <v>171</v>
      </c>
      <c r="X35" s="54" t="s">
        <v>171</v>
      </c>
      <c r="Y35" s="52">
        <f aca="true" t="shared" si="19" ref="Y35:AW35">Y37+Y47</f>
        <v>15</v>
      </c>
      <c r="Z35" s="52">
        <f t="shared" si="19"/>
        <v>16</v>
      </c>
      <c r="AA35" s="52">
        <f t="shared" si="19"/>
        <v>15</v>
      </c>
      <c r="AB35" s="52">
        <f t="shared" si="19"/>
        <v>16</v>
      </c>
      <c r="AC35" s="52">
        <f t="shared" si="19"/>
        <v>15</v>
      </c>
      <c r="AD35" s="52">
        <f t="shared" si="19"/>
        <v>16</v>
      </c>
      <c r="AE35" s="52">
        <f t="shared" si="19"/>
        <v>15</v>
      </c>
      <c r="AF35" s="52">
        <f t="shared" si="19"/>
        <v>16</v>
      </c>
      <c r="AG35" s="52">
        <f t="shared" si="19"/>
        <v>15</v>
      </c>
      <c r="AH35" s="52">
        <f t="shared" si="19"/>
        <v>16</v>
      </c>
      <c r="AI35" s="52">
        <f t="shared" si="19"/>
        <v>15</v>
      </c>
      <c r="AJ35" s="52">
        <f t="shared" si="19"/>
        <v>16</v>
      </c>
      <c r="AK35" s="52">
        <f t="shared" si="19"/>
        <v>15</v>
      </c>
      <c r="AL35" s="52">
        <f t="shared" si="19"/>
        <v>16</v>
      </c>
      <c r="AM35" s="52">
        <f t="shared" si="19"/>
        <v>15</v>
      </c>
      <c r="AN35" s="52">
        <f t="shared" si="19"/>
        <v>16</v>
      </c>
      <c r="AO35" s="52">
        <f t="shared" si="19"/>
        <v>15</v>
      </c>
      <c r="AP35" s="52">
        <f t="shared" si="19"/>
        <v>16</v>
      </c>
      <c r="AQ35" s="52">
        <f t="shared" si="19"/>
        <v>15</v>
      </c>
      <c r="AR35" s="52">
        <f t="shared" si="19"/>
        <v>16</v>
      </c>
      <c r="AS35" s="52">
        <f t="shared" si="19"/>
        <v>15</v>
      </c>
      <c r="AT35" s="52">
        <f t="shared" si="19"/>
        <v>16</v>
      </c>
      <c r="AU35" s="52">
        <f t="shared" si="19"/>
        <v>15</v>
      </c>
      <c r="AV35" s="52">
        <f t="shared" si="19"/>
        <v>16</v>
      </c>
      <c r="AW35" s="52">
        <f t="shared" si="19"/>
        <v>8</v>
      </c>
      <c r="AX35" s="54" t="s">
        <v>171</v>
      </c>
      <c r="AY35" s="54" t="s">
        <v>171</v>
      </c>
      <c r="AZ35" s="54" t="s">
        <v>171</v>
      </c>
      <c r="BA35" s="54" t="s">
        <v>171</v>
      </c>
      <c r="BB35" s="54" t="s">
        <v>171</v>
      </c>
      <c r="BC35" s="54" t="s">
        <v>171</v>
      </c>
      <c r="BD35" s="54" t="s">
        <v>171</v>
      </c>
      <c r="BE35" s="54" t="s">
        <v>171</v>
      </c>
      <c r="BF35" s="54" t="s">
        <v>171</v>
      </c>
      <c r="BG35" s="52">
        <f t="shared" si="16"/>
        <v>380</v>
      </c>
      <c r="BH35" s="52">
        <f t="shared" si="17"/>
        <v>602</v>
      </c>
    </row>
    <row r="36" spans="1:60" ht="13.5" customHeight="1">
      <c r="A36" s="86"/>
      <c r="B36" s="154"/>
      <c r="C36" s="146"/>
      <c r="D36" s="61" t="s">
        <v>38</v>
      </c>
      <c r="E36" s="52">
        <f>E38+E48</f>
        <v>199</v>
      </c>
      <c r="F36" s="52">
        <f aca="true" t="shared" si="20" ref="F36:U36">F38+F48</f>
        <v>12</v>
      </c>
      <c r="G36" s="52">
        <f t="shared" si="20"/>
        <v>12</v>
      </c>
      <c r="H36" s="52">
        <f t="shared" si="20"/>
        <v>12</v>
      </c>
      <c r="I36" s="52">
        <f t="shared" si="20"/>
        <v>12</v>
      </c>
      <c r="J36" s="52">
        <f t="shared" si="20"/>
        <v>13</v>
      </c>
      <c r="K36" s="52">
        <f t="shared" si="20"/>
        <v>13</v>
      </c>
      <c r="L36" s="52">
        <f t="shared" si="20"/>
        <v>12</v>
      </c>
      <c r="M36" s="52">
        <f t="shared" si="20"/>
        <v>12</v>
      </c>
      <c r="N36" s="52">
        <f t="shared" si="20"/>
        <v>12</v>
      </c>
      <c r="O36" s="52">
        <f t="shared" si="20"/>
        <v>12</v>
      </c>
      <c r="P36" s="52">
        <f t="shared" si="20"/>
        <v>12</v>
      </c>
      <c r="Q36" s="52">
        <f t="shared" si="20"/>
        <v>13</v>
      </c>
      <c r="R36" s="52">
        <f t="shared" si="20"/>
        <v>13</v>
      </c>
      <c r="S36" s="52">
        <f t="shared" si="20"/>
        <v>13</v>
      </c>
      <c r="T36" s="52">
        <f t="shared" si="20"/>
        <v>13</v>
      </c>
      <c r="U36" s="52">
        <f t="shared" si="20"/>
        <v>13</v>
      </c>
      <c r="V36" s="52">
        <f>V38+V48</f>
        <v>14</v>
      </c>
      <c r="W36" s="54" t="s">
        <v>171</v>
      </c>
      <c r="X36" s="54" t="s">
        <v>171</v>
      </c>
      <c r="Y36" s="52">
        <f aca="true" t="shared" si="21" ref="Y36:AW36">Y38+Y48</f>
        <v>0</v>
      </c>
      <c r="Z36" s="52">
        <f t="shared" si="21"/>
        <v>0</v>
      </c>
      <c r="AA36" s="52">
        <f t="shared" si="21"/>
        <v>0</v>
      </c>
      <c r="AB36" s="52">
        <f t="shared" si="21"/>
        <v>0</v>
      </c>
      <c r="AC36" s="52">
        <f t="shared" si="21"/>
        <v>0</v>
      </c>
      <c r="AD36" s="52">
        <f t="shared" si="21"/>
        <v>0</v>
      </c>
      <c r="AE36" s="52">
        <f t="shared" si="21"/>
        <v>0</v>
      </c>
      <c r="AF36" s="52">
        <f t="shared" si="21"/>
        <v>0</v>
      </c>
      <c r="AG36" s="52">
        <f t="shared" si="21"/>
        <v>0</v>
      </c>
      <c r="AH36" s="52">
        <f t="shared" si="21"/>
        <v>0</v>
      </c>
      <c r="AI36" s="52">
        <f t="shared" si="21"/>
        <v>0</v>
      </c>
      <c r="AJ36" s="52">
        <f t="shared" si="21"/>
        <v>0</v>
      </c>
      <c r="AK36" s="52">
        <f t="shared" si="21"/>
        <v>0</v>
      </c>
      <c r="AL36" s="52">
        <f t="shared" si="21"/>
        <v>0</v>
      </c>
      <c r="AM36" s="52">
        <f t="shared" si="21"/>
        <v>0</v>
      </c>
      <c r="AN36" s="52">
        <f t="shared" si="21"/>
        <v>0</v>
      </c>
      <c r="AO36" s="52">
        <f t="shared" si="21"/>
        <v>0</v>
      </c>
      <c r="AP36" s="52">
        <f t="shared" si="21"/>
        <v>0</v>
      </c>
      <c r="AQ36" s="52">
        <f t="shared" si="21"/>
        <v>0</v>
      </c>
      <c r="AR36" s="52">
        <f t="shared" si="21"/>
        <v>0</v>
      </c>
      <c r="AS36" s="52">
        <f t="shared" si="21"/>
        <v>0</v>
      </c>
      <c r="AT36" s="52">
        <f t="shared" si="21"/>
        <v>0</v>
      </c>
      <c r="AU36" s="52">
        <f t="shared" si="21"/>
        <v>0</v>
      </c>
      <c r="AV36" s="52">
        <f t="shared" si="21"/>
        <v>0</v>
      </c>
      <c r="AW36" s="52">
        <f t="shared" si="21"/>
        <v>0</v>
      </c>
      <c r="AX36" s="54" t="s">
        <v>171</v>
      </c>
      <c r="AY36" s="54" t="s">
        <v>171</v>
      </c>
      <c r="AZ36" s="54" t="s">
        <v>171</v>
      </c>
      <c r="BA36" s="54" t="s">
        <v>171</v>
      </c>
      <c r="BB36" s="54" t="s">
        <v>171</v>
      </c>
      <c r="BC36" s="54" t="s">
        <v>171</v>
      </c>
      <c r="BD36" s="54" t="s">
        <v>171</v>
      </c>
      <c r="BE36" s="54" t="s">
        <v>171</v>
      </c>
      <c r="BF36" s="54" t="s">
        <v>171</v>
      </c>
      <c r="BG36" s="52">
        <f t="shared" si="16"/>
        <v>0</v>
      </c>
      <c r="BH36" s="52">
        <f t="shared" si="17"/>
        <v>199</v>
      </c>
    </row>
    <row r="37" spans="1:60" ht="31.5" customHeight="1" hidden="1">
      <c r="A37" s="86"/>
      <c r="B37" s="92" t="s">
        <v>162</v>
      </c>
      <c r="C37" s="66" t="s">
        <v>156</v>
      </c>
      <c r="D37" s="93" t="s">
        <v>19</v>
      </c>
      <c r="E37" s="59">
        <f>E39+E41+E43+E45</f>
        <v>0</v>
      </c>
      <c r="F37" s="59">
        <f aca="true" t="shared" si="22" ref="F37:U38">F39+F41+F43+F45</f>
        <v>0</v>
      </c>
      <c r="G37" s="59">
        <f t="shared" si="22"/>
        <v>0</v>
      </c>
      <c r="H37" s="59">
        <f t="shared" si="22"/>
        <v>0</v>
      </c>
      <c r="I37" s="59">
        <f t="shared" si="22"/>
        <v>0</v>
      </c>
      <c r="J37" s="59">
        <f t="shared" si="22"/>
        <v>0</v>
      </c>
      <c r="K37" s="59">
        <f t="shared" si="22"/>
        <v>0</v>
      </c>
      <c r="L37" s="59">
        <f t="shared" si="22"/>
        <v>0</v>
      </c>
      <c r="M37" s="59">
        <f t="shared" si="22"/>
        <v>0</v>
      </c>
      <c r="N37" s="59">
        <f t="shared" si="22"/>
        <v>0</v>
      </c>
      <c r="O37" s="59">
        <f t="shared" si="22"/>
        <v>0</v>
      </c>
      <c r="P37" s="59">
        <f t="shared" si="22"/>
        <v>0</v>
      </c>
      <c r="Q37" s="59">
        <f t="shared" si="22"/>
        <v>0</v>
      </c>
      <c r="R37" s="59">
        <f t="shared" si="22"/>
        <v>0</v>
      </c>
      <c r="S37" s="59">
        <f t="shared" si="22"/>
        <v>0</v>
      </c>
      <c r="T37" s="59">
        <f t="shared" si="22"/>
        <v>0</v>
      </c>
      <c r="U37" s="59">
        <f t="shared" si="22"/>
        <v>0</v>
      </c>
      <c r="V37" s="59">
        <f>V39+V41+V43+V45</f>
        <v>0</v>
      </c>
      <c r="W37" s="54" t="s">
        <v>171</v>
      </c>
      <c r="X37" s="54" t="s">
        <v>171</v>
      </c>
      <c r="Y37" s="59">
        <f aca="true" t="shared" si="23" ref="Y37:AW37">Y39+Y41+Y43+Y45</f>
        <v>0</v>
      </c>
      <c r="Z37" s="59">
        <f t="shared" si="23"/>
        <v>0</v>
      </c>
      <c r="AA37" s="59">
        <f t="shared" si="23"/>
        <v>0</v>
      </c>
      <c r="AB37" s="59">
        <f t="shared" si="23"/>
        <v>0</v>
      </c>
      <c r="AC37" s="59">
        <f t="shared" si="23"/>
        <v>0</v>
      </c>
      <c r="AD37" s="59">
        <f t="shared" si="23"/>
        <v>0</v>
      </c>
      <c r="AE37" s="59">
        <f t="shared" si="23"/>
        <v>0</v>
      </c>
      <c r="AF37" s="59">
        <f t="shared" si="23"/>
        <v>0</v>
      </c>
      <c r="AG37" s="59">
        <f t="shared" si="23"/>
        <v>0</v>
      </c>
      <c r="AH37" s="59">
        <f t="shared" si="23"/>
        <v>0</v>
      </c>
      <c r="AI37" s="59">
        <f t="shared" si="23"/>
        <v>0</v>
      </c>
      <c r="AJ37" s="59">
        <f t="shared" si="23"/>
        <v>0</v>
      </c>
      <c r="AK37" s="59">
        <f t="shared" si="23"/>
        <v>0</v>
      </c>
      <c r="AL37" s="59">
        <f t="shared" si="23"/>
        <v>0</v>
      </c>
      <c r="AM37" s="59">
        <f t="shared" si="23"/>
        <v>0</v>
      </c>
      <c r="AN37" s="59">
        <f t="shared" si="23"/>
        <v>0</v>
      </c>
      <c r="AO37" s="59">
        <f t="shared" si="23"/>
        <v>0</v>
      </c>
      <c r="AP37" s="59">
        <f t="shared" si="23"/>
        <v>0</v>
      </c>
      <c r="AQ37" s="59">
        <f t="shared" si="23"/>
        <v>0</v>
      </c>
      <c r="AR37" s="59">
        <f t="shared" si="23"/>
        <v>0</v>
      </c>
      <c r="AS37" s="59">
        <f t="shared" si="23"/>
        <v>0</v>
      </c>
      <c r="AT37" s="59">
        <f t="shared" si="23"/>
        <v>0</v>
      </c>
      <c r="AU37" s="59">
        <f t="shared" si="23"/>
        <v>0</v>
      </c>
      <c r="AV37" s="59">
        <f t="shared" si="23"/>
        <v>0</v>
      </c>
      <c r="AW37" s="59">
        <f t="shared" si="23"/>
        <v>0</v>
      </c>
      <c r="AX37" s="54" t="s">
        <v>171</v>
      </c>
      <c r="AY37" s="54" t="s">
        <v>171</v>
      </c>
      <c r="AZ37" s="54" t="s">
        <v>171</v>
      </c>
      <c r="BA37" s="54" t="s">
        <v>171</v>
      </c>
      <c r="BB37" s="54" t="s">
        <v>171</v>
      </c>
      <c r="BC37" s="54" t="s">
        <v>171</v>
      </c>
      <c r="BD37" s="54" t="s">
        <v>171</v>
      </c>
      <c r="BE37" s="54" t="s">
        <v>171</v>
      </c>
      <c r="BF37" s="54" t="s">
        <v>171</v>
      </c>
      <c r="BG37" s="62">
        <f t="shared" si="16"/>
        <v>0</v>
      </c>
      <c r="BH37" s="62">
        <f t="shared" si="17"/>
        <v>0</v>
      </c>
    </row>
    <row r="38" spans="1:60" ht="9.75" hidden="1">
      <c r="A38" s="86"/>
      <c r="B38" s="92"/>
      <c r="C38" s="66"/>
      <c r="D38" s="94" t="s">
        <v>38</v>
      </c>
      <c r="E38" s="59">
        <f>E40+E42+E44+E46</f>
        <v>0</v>
      </c>
      <c r="F38" s="59">
        <f t="shared" si="22"/>
        <v>0</v>
      </c>
      <c r="G38" s="59">
        <f t="shared" si="22"/>
        <v>0</v>
      </c>
      <c r="H38" s="59">
        <f t="shared" si="22"/>
        <v>0</v>
      </c>
      <c r="I38" s="59">
        <f t="shared" si="22"/>
        <v>0</v>
      </c>
      <c r="J38" s="59">
        <f t="shared" si="22"/>
        <v>0</v>
      </c>
      <c r="K38" s="59">
        <f t="shared" si="22"/>
        <v>0</v>
      </c>
      <c r="L38" s="59">
        <f t="shared" si="22"/>
        <v>0</v>
      </c>
      <c r="M38" s="59">
        <f t="shared" si="22"/>
        <v>0</v>
      </c>
      <c r="N38" s="59">
        <f t="shared" si="22"/>
        <v>0</v>
      </c>
      <c r="O38" s="59">
        <f t="shared" si="22"/>
        <v>0</v>
      </c>
      <c r="P38" s="59">
        <f t="shared" si="22"/>
        <v>0</v>
      </c>
      <c r="Q38" s="59">
        <f t="shared" si="22"/>
        <v>0</v>
      </c>
      <c r="R38" s="59">
        <f t="shared" si="22"/>
        <v>0</v>
      </c>
      <c r="S38" s="59">
        <f t="shared" si="22"/>
        <v>0</v>
      </c>
      <c r="T38" s="59">
        <f t="shared" si="22"/>
        <v>0</v>
      </c>
      <c r="U38" s="59">
        <f t="shared" si="22"/>
        <v>0</v>
      </c>
      <c r="V38" s="59">
        <f>V40+V42+V44+V46</f>
        <v>0</v>
      </c>
      <c r="W38" s="54" t="s">
        <v>171</v>
      </c>
      <c r="X38" s="54" t="s">
        <v>171</v>
      </c>
      <c r="Y38" s="59">
        <f aca="true" t="shared" si="24" ref="Y38:AW38">Y40+Y42+Y44+Y46</f>
        <v>0</v>
      </c>
      <c r="Z38" s="59">
        <f t="shared" si="24"/>
        <v>0</v>
      </c>
      <c r="AA38" s="59">
        <f t="shared" si="24"/>
        <v>0</v>
      </c>
      <c r="AB38" s="59">
        <f t="shared" si="24"/>
        <v>0</v>
      </c>
      <c r="AC38" s="59">
        <f t="shared" si="24"/>
        <v>0</v>
      </c>
      <c r="AD38" s="59">
        <f t="shared" si="24"/>
        <v>0</v>
      </c>
      <c r="AE38" s="59">
        <f t="shared" si="24"/>
        <v>0</v>
      </c>
      <c r="AF38" s="59">
        <f t="shared" si="24"/>
        <v>0</v>
      </c>
      <c r="AG38" s="59">
        <f t="shared" si="24"/>
        <v>0</v>
      </c>
      <c r="AH38" s="59">
        <f t="shared" si="24"/>
        <v>0</v>
      </c>
      <c r="AI38" s="59">
        <f t="shared" si="24"/>
        <v>0</v>
      </c>
      <c r="AJ38" s="59">
        <f t="shared" si="24"/>
        <v>0</v>
      </c>
      <c r="AK38" s="59">
        <f t="shared" si="24"/>
        <v>0</v>
      </c>
      <c r="AL38" s="59">
        <f t="shared" si="24"/>
        <v>0</v>
      </c>
      <c r="AM38" s="59">
        <f t="shared" si="24"/>
        <v>0</v>
      </c>
      <c r="AN38" s="59">
        <f t="shared" si="24"/>
        <v>0</v>
      </c>
      <c r="AO38" s="59">
        <f t="shared" si="24"/>
        <v>0</v>
      </c>
      <c r="AP38" s="59">
        <f t="shared" si="24"/>
        <v>0</v>
      </c>
      <c r="AQ38" s="59">
        <f t="shared" si="24"/>
        <v>0</v>
      </c>
      <c r="AR38" s="59">
        <f t="shared" si="24"/>
        <v>0</v>
      </c>
      <c r="AS38" s="59">
        <f t="shared" si="24"/>
        <v>0</v>
      </c>
      <c r="AT38" s="59">
        <f t="shared" si="24"/>
        <v>0</v>
      </c>
      <c r="AU38" s="59">
        <f t="shared" si="24"/>
        <v>0</v>
      </c>
      <c r="AV38" s="59">
        <f t="shared" si="24"/>
        <v>0</v>
      </c>
      <c r="AW38" s="59">
        <f t="shared" si="24"/>
        <v>0</v>
      </c>
      <c r="AX38" s="54" t="s">
        <v>171</v>
      </c>
      <c r="AY38" s="54" t="s">
        <v>171</v>
      </c>
      <c r="AZ38" s="54" t="s">
        <v>171</v>
      </c>
      <c r="BA38" s="54" t="s">
        <v>171</v>
      </c>
      <c r="BB38" s="54" t="s">
        <v>171</v>
      </c>
      <c r="BC38" s="54" t="s">
        <v>171</v>
      </c>
      <c r="BD38" s="54" t="s">
        <v>171</v>
      </c>
      <c r="BE38" s="54" t="s">
        <v>171</v>
      </c>
      <c r="BF38" s="54" t="s">
        <v>171</v>
      </c>
      <c r="BG38" s="62">
        <f t="shared" si="16"/>
        <v>0</v>
      </c>
      <c r="BH38" s="62">
        <f t="shared" si="17"/>
        <v>0</v>
      </c>
    </row>
    <row r="39" spans="1:60" ht="8.25" hidden="1">
      <c r="A39" s="86"/>
      <c r="B39" s="95"/>
      <c r="C39" s="87"/>
      <c r="D39" s="61" t="s">
        <v>19</v>
      </c>
      <c r="E39" s="62">
        <f aca="true" t="shared" si="25" ref="E39:E46">SUM(F39:U39)</f>
        <v>0</v>
      </c>
      <c r="F39" s="62"/>
      <c r="G39" s="62"/>
      <c r="H39" s="62"/>
      <c r="I39" s="62"/>
      <c r="J39" s="62"/>
      <c r="K39" s="62"/>
      <c r="L39" s="63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54" t="s">
        <v>171</v>
      </c>
      <c r="X39" s="54" t="s">
        <v>171</v>
      </c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54" t="s">
        <v>171</v>
      </c>
      <c r="AY39" s="54" t="s">
        <v>171</v>
      </c>
      <c r="AZ39" s="54" t="s">
        <v>171</v>
      </c>
      <c r="BA39" s="54" t="s">
        <v>171</v>
      </c>
      <c r="BB39" s="54" t="s">
        <v>171</v>
      </c>
      <c r="BC39" s="54" t="s">
        <v>171</v>
      </c>
      <c r="BD39" s="54" t="s">
        <v>171</v>
      </c>
      <c r="BE39" s="54" t="s">
        <v>171</v>
      </c>
      <c r="BF39" s="54" t="s">
        <v>171</v>
      </c>
      <c r="BG39" s="62">
        <f t="shared" si="16"/>
        <v>0</v>
      </c>
      <c r="BH39" s="62">
        <f t="shared" si="17"/>
        <v>0</v>
      </c>
    </row>
    <row r="40" spans="1:60" ht="9.75" hidden="1">
      <c r="A40" s="86"/>
      <c r="B40" s="55"/>
      <c r="C40" s="56"/>
      <c r="D40" s="61" t="s">
        <v>38</v>
      </c>
      <c r="E40" s="62">
        <f t="shared" si="25"/>
        <v>0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54" t="s">
        <v>171</v>
      </c>
      <c r="X40" s="54" t="s">
        <v>171</v>
      </c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54" t="s">
        <v>171</v>
      </c>
      <c r="AY40" s="54" t="s">
        <v>171</v>
      </c>
      <c r="AZ40" s="54" t="s">
        <v>171</v>
      </c>
      <c r="BA40" s="54" t="s">
        <v>171</v>
      </c>
      <c r="BB40" s="54" t="s">
        <v>171</v>
      </c>
      <c r="BC40" s="54" t="s">
        <v>171</v>
      </c>
      <c r="BD40" s="54" t="s">
        <v>171</v>
      </c>
      <c r="BE40" s="54" t="s">
        <v>171</v>
      </c>
      <c r="BF40" s="54" t="s">
        <v>171</v>
      </c>
      <c r="BG40" s="62">
        <f t="shared" si="16"/>
        <v>0</v>
      </c>
      <c r="BH40" s="62">
        <f t="shared" si="17"/>
        <v>0</v>
      </c>
    </row>
    <row r="41" spans="1:60" ht="8.25" hidden="1">
      <c r="A41" s="86"/>
      <c r="B41" s="64"/>
      <c r="C41" s="65"/>
      <c r="D41" s="61" t="s">
        <v>19</v>
      </c>
      <c r="E41" s="62">
        <f t="shared" si="25"/>
        <v>0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54" t="s">
        <v>171</v>
      </c>
      <c r="X41" s="54" t="s">
        <v>171</v>
      </c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54" t="s">
        <v>171</v>
      </c>
      <c r="AY41" s="54" t="s">
        <v>171</v>
      </c>
      <c r="AZ41" s="54" t="s">
        <v>171</v>
      </c>
      <c r="BA41" s="54" t="s">
        <v>171</v>
      </c>
      <c r="BB41" s="54" t="s">
        <v>171</v>
      </c>
      <c r="BC41" s="54" t="s">
        <v>171</v>
      </c>
      <c r="BD41" s="54" t="s">
        <v>171</v>
      </c>
      <c r="BE41" s="54" t="s">
        <v>171</v>
      </c>
      <c r="BF41" s="54" t="s">
        <v>171</v>
      </c>
      <c r="BG41" s="62">
        <f t="shared" si="16"/>
        <v>0</v>
      </c>
      <c r="BH41" s="62">
        <f t="shared" si="17"/>
        <v>0</v>
      </c>
    </row>
    <row r="42" spans="1:60" ht="8.25" hidden="1">
      <c r="A42" s="86"/>
      <c r="B42" s="64"/>
      <c r="C42" s="65"/>
      <c r="D42" s="61" t="s">
        <v>38</v>
      </c>
      <c r="E42" s="62">
        <f t="shared" si="25"/>
        <v>0</v>
      </c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54" t="s">
        <v>171</v>
      </c>
      <c r="X42" s="54" t="s">
        <v>171</v>
      </c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54" t="s">
        <v>171</v>
      </c>
      <c r="AY42" s="54" t="s">
        <v>171</v>
      </c>
      <c r="AZ42" s="54" t="s">
        <v>171</v>
      </c>
      <c r="BA42" s="54" t="s">
        <v>171</v>
      </c>
      <c r="BB42" s="54" t="s">
        <v>171</v>
      </c>
      <c r="BC42" s="54" t="s">
        <v>171</v>
      </c>
      <c r="BD42" s="54" t="s">
        <v>171</v>
      </c>
      <c r="BE42" s="54" t="s">
        <v>171</v>
      </c>
      <c r="BF42" s="54" t="s">
        <v>171</v>
      </c>
      <c r="BG42" s="62">
        <f t="shared" si="16"/>
        <v>0</v>
      </c>
      <c r="BH42" s="62">
        <f t="shared" si="17"/>
        <v>0</v>
      </c>
    </row>
    <row r="43" spans="1:60" ht="18" customHeight="1" hidden="1">
      <c r="A43" s="86"/>
      <c r="B43" s="64"/>
      <c r="C43" s="68"/>
      <c r="D43" s="61" t="s">
        <v>19</v>
      </c>
      <c r="E43" s="62">
        <f t="shared" si="25"/>
        <v>0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54" t="s">
        <v>171</v>
      </c>
      <c r="X43" s="54" t="s">
        <v>171</v>
      </c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54" t="s">
        <v>171</v>
      </c>
      <c r="AY43" s="54" t="s">
        <v>171</v>
      </c>
      <c r="AZ43" s="54" t="s">
        <v>171</v>
      </c>
      <c r="BA43" s="54" t="s">
        <v>171</v>
      </c>
      <c r="BB43" s="54" t="s">
        <v>171</v>
      </c>
      <c r="BC43" s="54" t="s">
        <v>171</v>
      </c>
      <c r="BD43" s="54" t="s">
        <v>171</v>
      </c>
      <c r="BE43" s="54" t="s">
        <v>171</v>
      </c>
      <c r="BF43" s="54" t="s">
        <v>171</v>
      </c>
      <c r="BG43" s="62">
        <f t="shared" si="16"/>
        <v>0</v>
      </c>
      <c r="BH43" s="62">
        <f t="shared" si="17"/>
        <v>0</v>
      </c>
    </row>
    <row r="44" spans="1:60" ht="9.75" hidden="1">
      <c r="A44" s="86"/>
      <c r="B44" s="64"/>
      <c r="C44" s="68"/>
      <c r="D44" s="61" t="s">
        <v>38</v>
      </c>
      <c r="E44" s="62">
        <f t="shared" si="25"/>
        <v>0</v>
      </c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54" t="s">
        <v>171</v>
      </c>
      <c r="X44" s="54" t="s">
        <v>171</v>
      </c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54" t="s">
        <v>171</v>
      </c>
      <c r="AY44" s="54" t="s">
        <v>171</v>
      </c>
      <c r="AZ44" s="54" t="s">
        <v>171</v>
      </c>
      <c r="BA44" s="54" t="s">
        <v>171</v>
      </c>
      <c r="BB44" s="54" t="s">
        <v>171</v>
      </c>
      <c r="BC44" s="54" t="s">
        <v>171</v>
      </c>
      <c r="BD44" s="54" t="s">
        <v>171</v>
      </c>
      <c r="BE44" s="54" t="s">
        <v>171</v>
      </c>
      <c r="BF44" s="54" t="s">
        <v>171</v>
      </c>
      <c r="BG44" s="62">
        <f t="shared" si="16"/>
        <v>0</v>
      </c>
      <c r="BH44" s="62">
        <f t="shared" si="17"/>
        <v>0</v>
      </c>
    </row>
    <row r="45" spans="1:60" ht="27" customHeight="1" hidden="1">
      <c r="A45" s="86"/>
      <c r="B45" s="64"/>
      <c r="C45" s="68"/>
      <c r="D45" s="61" t="s">
        <v>19</v>
      </c>
      <c r="E45" s="62">
        <f t="shared" si="25"/>
        <v>0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54" t="s">
        <v>171</v>
      </c>
      <c r="X45" s="54" t="s">
        <v>171</v>
      </c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54" t="s">
        <v>171</v>
      </c>
      <c r="AY45" s="54" t="s">
        <v>171</v>
      </c>
      <c r="AZ45" s="54" t="s">
        <v>171</v>
      </c>
      <c r="BA45" s="54" t="s">
        <v>171</v>
      </c>
      <c r="BB45" s="54" t="s">
        <v>171</v>
      </c>
      <c r="BC45" s="54" t="s">
        <v>171</v>
      </c>
      <c r="BD45" s="54" t="s">
        <v>171</v>
      </c>
      <c r="BE45" s="54" t="s">
        <v>171</v>
      </c>
      <c r="BF45" s="54" t="s">
        <v>171</v>
      </c>
      <c r="BG45" s="62">
        <f t="shared" si="16"/>
        <v>0</v>
      </c>
      <c r="BH45" s="62">
        <f t="shared" si="17"/>
        <v>0</v>
      </c>
    </row>
    <row r="46" spans="1:60" ht="8.25" hidden="1">
      <c r="A46" s="86"/>
      <c r="B46" s="64"/>
      <c r="C46" s="69"/>
      <c r="D46" s="61" t="s">
        <v>38</v>
      </c>
      <c r="E46" s="62">
        <f t="shared" si="25"/>
        <v>0</v>
      </c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54" t="s">
        <v>171</v>
      </c>
      <c r="X46" s="54" t="s">
        <v>171</v>
      </c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54" t="s">
        <v>171</v>
      </c>
      <c r="AY46" s="54" t="s">
        <v>171</v>
      </c>
      <c r="AZ46" s="54" t="s">
        <v>171</v>
      </c>
      <c r="BA46" s="54" t="s">
        <v>171</v>
      </c>
      <c r="BB46" s="54" t="s">
        <v>171</v>
      </c>
      <c r="BC46" s="54" t="s">
        <v>171</v>
      </c>
      <c r="BD46" s="54" t="s">
        <v>171</v>
      </c>
      <c r="BE46" s="54" t="s">
        <v>171</v>
      </c>
      <c r="BF46" s="54" t="s">
        <v>171</v>
      </c>
      <c r="BG46" s="62">
        <f t="shared" si="16"/>
        <v>0</v>
      </c>
      <c r="BH46" s="62">
        <f t="shared" si="17"/>
        <v>0</v>
      </c>
    </row>
    <row r="47" spans="1:60" ht="48.75">
      <c r="A47" s="86"/>
      <c r="B47" s="92" t="s">
        <v>167</v>
      </c>
      <c r="C47" s="66" t="s">
        <v>158</v>
      </c>
      <c r="D47" s="94" t="s">
        <v>19</v>
      </c>
      <c r="E47" s="59">
        <f>E49+E53+E55</f>
        <v>222</v>
      </c>
      <c r="F47" s="59">
        <f aca="true" t="shared" si="26" ref="F47:U47">F49+F53+F55</f>
        <v>11</v>
      </c>
      <c r="G47" s="59">
        <f t="shared" si="26"/>
        <v>11</v>
      </c>
      <c r="H47" s="59">
        <f t="shared" si="26"/>
        <v>11</v>
      </c>
      <c r="I47" s="59">
        <f t="shared" si="26"/>
        <v>11</v>
      </c>
      <c r="J47" s="59">
        <f t="shared" si="26"/>
        <v>12</v>
      </c>
      <c r="K47" s="59">
        <f t="shared" si="26"/>
        <v>13</v>
      </c>
      <c r="L47" s="59">
        <f t="shared" si="26"/>
        <v>13</v>
      </c>
      <c r="M47" s="59">
        <f t="shared" si="26"/>
        <v>13</v>
      </c>
      <c r="N47" s="59">
        <f t="shared" si="26"/>
        <v>14</v>
      </c>
      <c r="O47" s="59">
        <f t="shared" si="26"/>
        <v>14</v>
      </c>
      <c r="P47" s="59">
        <f t="shared" si="26"/>
        <v>14</v>
      </c>
      <c r="Q47" s="59">
        <f t="shared" si="26"/>
        <v>14</v>
      </c>
      <c r="R47" s="59">
        <f t="shared" si="26"/>
        <v>14</v>
      </c>
      <c r="S47" s="59">
        <f t="shared" si="26"/>
        <v>14</v>
      </c>
      <c r="T47" s="59">
        <f t="shared" si="26"/>
        <v>14</v>
      </c>
      <c r="U47" s="59">
        <f t="shared" si="26"/>
        <v>14</v>
      </c>
      <c r="V47" s="59">
        <f>V49+V53+V55</f>
        <v>15</v>
      </c>
      <c r="W47" s="54" t="s">
        <v>171</v>
      </c>
      <c r="X47" s="54" t="s">
        <v>171</v>
      </c>
      <c r="Y47" s="59">
        <f>Y49+Y53+Y55+Y51</f>
        <v>15</v>
      </c>
      <c r="Z47" s="59">
        <f aca="true" t="shared" si="27" ref="Z47:AW47">Z49+Z53+Z55+Z51</f>
        <v>16</v>
      </c>
      <c r="AA47" s="59">
        <f t="shared" si="27"/>
        <v>15</v>
      </c>
      <c r="AB47" s="59">
        <f t="shared" si="27"/>
        <v>16</v>
      </c>
      <c r="AC47" s="59">
        <f t="shared" si="27"/>
        <v>15</v>
      </c>
      <c r="AD47" s="59">
        <f t="shared" si="27"/>
        <v>16</v>
      </c>
      <c r="AE47" s="59">
        <f t="shared" si="27"/>
        <v>15</v>
      </c>
      <c r="AF47" s="59">
        <f t="shared" si="27"/>
        <v>16</v>
      </c>
      <c r="AG47" s="59">
        <f t="shared" si="27"/>
        <v>15</v>
      </c>
      <c r="AH47" s="59">
        <f t="shared" si="27"/>
        <v>16</v>
      </c>
      <c r="AI47" s="59">
        <f t="shared" si="27"/>
        <v>15</v>
      </c>
      <c r="AJ47" s="59">
        <f t="shared" si="27"/>
        <v>16</v>
      </c>
      <c r="AK47" s="59">
        <f t="shared" si="27"/>
        <v>15</v>
      </c>
      <c r="AL47" s="59">
        <f t="shared" si="27"/>
        <v>16</v>
      </c>
      <c r="AM47" s="59">
        <f t="shared" si="27"/>
        <v>15</v>
      </c>
      <c r="AN47" s="59">
        <f t="shared" si="27"/>
        <v>16</v>
      </c>
      <c r="AO47" s="59">
        <f t="shared" si="27"/>
        <v>15</v>
      </c>
      <c r="AP47" s="59">
        <f t="shared" si="27"/>
        <v>16</v>
      </c>
      <c r="AQ47" s="59">
        <f t="shared" si="27"/>
        <v>15</v>
      </c>
      <c r="AR47" s="59">
        <f t="shared" si="27"/>
        <v>16</v>
      </c>
      <c r="AS47" s="59">
        <f t="shared" si="27"/>
        <v>15</v>
      </c>
      <c r="AT47" s="59">
        <f t="shared" si="27"/>
        <v>16</v>
      </c>
      <c r="AU47" s="59">
        <f t="shared" si="27"/>
        <v>15</v>
      </c>
      <c r="AV47" s="59">
        <f t="shared" si="27"/>
        <v>16</v>
      </c>
      <c r="AW47" s="59">
        <f t="shared" si="27"/>
        <v>8</v>
      </c>
      <c r="AX47" s="54" t="s">
        <v>171</v>
      </c>
      <c r="AY47" s="54" t="s">
        <v>171</v>
      </c>
      <c r="AZ47" s="54" t="s">
        <v>171</v>
      </c>
      <c r="BA47" s="54" t="s">
        <v>171</v>
      </c>
      <c r="BB47" s="54" t="s">
        <v>171</v>
      </c>
      <c r="BC47" s="54" t="s">
        <v>171</v>
      </c>
      <c r="BD47" s="54" t="s">
        <v>171</v>
      </c>
      <c r="BE47" s="54" t="s">
        <v>171</v>
      </c>
      <c r="BF47" s="54" t="s">
        <v>171</v>
      </c>
      <c r="BG47" s="58">
        <f t="shared" si="16"/>
        <v>380</v>
      </c>
      <c r="BH47" s="58">
        <f t="shared" si="17"/>
        <v>602</v>
      </c>
    </row>
    <row r="48" spans="1:60" ht="9.75">
      <c r="A48" s="86"/>
      <c r="B48" s="92"/>
      <c r="C48" s="66"/>
      <c r="D48" s="94" t="s">
        <v>38</v>
      </c>
      <c r="E48" s="59">
        <f>E50+E54+E56</f>
        <v>199</v>
      </c>
      <c r="F48" s="59">
        <f aca="true" t="shared" si="28" ref="F48:U48">F50+F54+F56</f>
        <v>12</v>
      </c>
      <c r="G48" s="59">
        <f t="shared" si="28"/>
        <v>12</v>
      </c>
      <c r="H48" s="59">
        <f t="shared" si="28"/>
        <v>12</v>
      </c>
      <c r="I48" s="59">
        <f t="shared" si="28"/>
        <v>12</v>
      </c>
      <c r="J48" s="59">
        <f t="shared" si="28"/>
        <v>13</v>
      </c>
      <c r="K48" s="59">
        <f t="shared" si="28"/>
        <v>13</v>
      </c>
      <c r="L48" s="59">
        <f t="shared" si="28"/>
        <v>12</v>
      </c>
      <c r="M48" s="59">
        <f t="shared" si="28"/>
        <v>12</v>
      </c>
      <c r="N48" s="59">
        <f t="shared" si="28"/>
        <v>12</v>
      </c>
      <c r="O48" s="59">
        <f t="shared" si="28"/>
        <v>12</v>
      </c>
      <c r="P48" s="59">
        <f t="shared" si="28"/>
        <v>12</v>
      </c>
      <c r="Q48" s="59">
        <f t="shared" si="28"/>
        <v>13</v>
      </c>
      <c r="R48" s="59">
        <f t="shared" si="28"/>
        <v>13</v>
      </c>
      <c r="S48" s="59">
        <f t="shared" si="28"/>
        <v>13</v>
      </c>
      <c r="T48" s="59">
        <f t="shared" si="28"/>
        <v>13</v>
      </c>
      <c r="U48" s="59">
        <f t="shared" si="28"/>
        <v>13</v>
      </c>
      <c r="V48" s="59">
        <f>V50+V54+V56</f>
        <v>14</v>
      </c>
      <c r="W48" s="54" t="s">
        <v>171</v>
      </c>
      <c r="X48" s="54" t="s">
        <v>171</v>
      </c>
      <c r="Y48" s="59">
        <f>Y50+Y54+Y56+Y52</f>
        <v>0</v>
      </c>
      <c r="Z48" s="59">
        <f aca="true" t="shared" si="29" ref="Z48:AW48">Z50+Z54+Z56+Z52</f>
        <v>0</v>
      </c>
      <c r="AA48" s="59">
        <f t="shared" si="29"/>
        <v>0</v>
      </c>
      <c r="AB48" s="59">
        <f t="shared" si="29"/>
        <v>0</v>
      </c>
      <c r="AC48" s="59">
        <f t="shared" si="29"/>
        <v>0</v>
      </c>
      <c r="AD48" s="59">
        <f t="shared" si="29"/>
        <v>0</v>
      </c>
      <c r="AE48" s="59">
        <f t="shared" si="29"/>
        <v>0</v>
      </c>
      <c r="AF48" s="59">
        <f t="shared" si="29"/>
        <v>0</v>
      </c>
      <c r="AG48" s="59">
        <f t="shared" si="29"/>
        <v>0</v>
      </c>
      <c r="AH48" s="59">
        <f t="shared" si="29"/>
        <v>0</v>
      </c>
      <c r="AI48" s="59">
        <f t="shared" si="29"/>
        <v>0</v>
      </c>
      <c r="AJ48" s="59">
        <f t="shared" si="29"/>
        <v>0</v>
      </c>
      <c r="AK48" s="59">
        <f t="shared" si="29"/>
        <v>0</v>
      </c>
      <c r="AL48" s="59">
        <f t="shared" si="29"/>
        <v>0</v>
      </c>
      <c r="AM48" s="59">
        <f t="shared" si="29"/>
        <v>0</v>
      </c>
      <c r="AN48" s="59">
        <f t="shared" si="29"/>
        <v>0</v>
      </c>
      <c r="AO48" s="59">
        <f t="shared" si="29"/>
        <v>0</v>
      </c>
      <c r="AP48" s="59">
        <f t="shared" si="29"/>
        <v>0</v>
      </c>
      <c r="AQ48" s="59">
        <f t="shared" si="29"/>
        <v>0</v>
      </c>
      <c r="AR48" s="59">
        <f t="shared" si="29"/>
        <v>0</v>
      </c>
      <c r="AS48" s="59">
        <f t="shared" si="29"/>
        <v>0</v>
      </c>
      <c r="AT48" s="59">
        <f t="shared" si="29"/>
        <v>0</v>
      </c>
      <c r="AU48" s="59">
        <f t="shared" si="29"/>
        <v>0</v>
      </c>
      <c r="AV48" s="59">
        <f t="shared" si="29"/>
        <v>0</v>
      </c>
      <c r="AW48" s="59">
        <f t="shared" si="29"/>
        <v>0</v>
      </c>
      <c r="AX48" s="54" t="s">
        <v>171</v>
      </c>
      <c r="AY48" s="54" t="s">
        <v>171</v>
      </c>
      <c r="AZ48" s="54" t="s">
        <v>171</v>
      </c>
      <c r="BA48" s="54" t="s">
        <v>171</v>
      </c>
      <c r="BB48" s="54" t="s">
        <v>171</v>
      </c>
      <c r="BC48" s="54" t="s">
        <v>171</v>
      </c>
      <c r="BD48" s="54" t="s">
        <v>171</v>
      </c>
      <c r="BE48" s="54" t="s">
        <v>171</v>
      </c>
      <c r="BF48" s="54" t="s">
        <v>171</v>
      </c>
      <c r="BG48" s="58">
        <f t="shared" si="16"/>
        <v>0</v>
      </c>
      <c r="BH48" s="58">
        <f t="shared" si="17"/>
        <v>199</v>
      </c>
    </row>
    <row r="49" spans="1:60" ht="33">
      <c r="A49" s="96"/>
      <c r="B49" s="64" t="s">
        <v>88</v>
      </c>
      <c r="C49" s="69" t="s">
        <v>109</v>
      </c>
      <c r="D49" s="61" t="s">
        <v>19</v>
      </c>
      <c r="E49" s="62">
        <f>SUM(F49:V49)</f>
        <v>222</v>
      </c>
      <c r="F49" s="62">
        <v>11</v>
      </c>
      <c r="G49" s="62">
        <v>11</v>
      </c>
      <c r="H49" s="62">
        <v>11</v>
      </c>
      <c r="I49" s="62">
        <v>11</v>
      </c>
      <c r="J49" s="62">
        <v>12</v>
      </c>
      <c r="K49" s="62">
        <v>13</v>
      </c>
      <c r="L49" s="62">
        <v>13</v>
      </c>
      <c r="M49" s="62">
        <v>13</v>
      </c>
      <c r="N49" s="62">
        <v>14</v>
      </c>
      <c r="O49" s="62">
        <v>14</v>
      </c>
      <c r="P49" s="62">
        <v>14</v>
      </c>
      <c r="Q49" s="62">
        <v>14</v>
      </c>
      <c r="R49" s="62">
        <v>14</v>
      </c>
      <c r="S49" s="62">
        <v>14</v>
      </c>
      <c r="T49" s="62">
        <v>14</v>
      </c>
      <c r="U49" s="62">
        <v>14</v>
      </c>
      <c r="V49" s="62">
        <v>15</v>
      </c>
      <c r="W49" s="54" t="s">
        <v>171</v>
      </c>
      <c r="X49" s="54" t="s">
        <v>171</v>
      </c>
      <c r="Y49" s="62">
        <v>15</v>
      </c>
      <c r="Z49" s="62">
        <v>16</v>
      </c>
      <c r="AA49" s="62">
        <v>15</v>
      </c>
      <c r="AB49" s="62">
        <v>16</v>
      </c>
      <c r="AC49" s="62">
        <v>15</v>
      </c>
      <c r="AD49" s="62">
        <v>16</v>
      </c>
      <c r="AE49" s="62">
        <v>15</v>
      </c>
      <c r="AF49" s="62">
        <v>16</v>
      </c>
      <c r="AG49" s="62">
        <v>15</v>
      </c>
      <c r="AH49" s="62">
        <v>16</v>
      </c>
      <c r="AI49" s="62">
        <v>15</v>
      </c>
      <c r="AJ49" s="62">
        <v>16</v>
      </c>
      <c r="AK49" s="62">
        <v>15</v>
      </c>
      <c r="AL49" s="62">
        <v>16</v>
      </c>
      <c r="AM49" s="62">
        <v>15</v>
      </c>
      <c r="AN49" s="62">
        <v>16</v>
      </c>
      <c r="AO49" s="62">
        <v>15</v>
      </c>
      <c r="AP49" s="62">
        <v>16</v>
      </c>
      <c r="AQ49" s="62">
        <v>15</v>
      </c>
      <c r="AR49" s="62">
        <v>16</v>
      </c>
      <c r="AS49" s="62">
        <v>15</v>
      </c>
      <c r="AT49" s="62">
        <v>16</v>
      </c>
      <c r="AU49" s="62">
        <v>15</v>
      </c>
      <c r="AV49" s="62">
        <v>16</v>
      </c>
      <c r="AW49" s="62">
        <v>8</v>
      </c>
      <c r="AX49" s="54" t="s">
        <v>171</v>
      </c>
      <c r="AY49" s="54" t="s">
        <v>171</v>
      </c>
      <c r="AZ49" s="54" t="s">
        <v>171</v>
      </c>
      <c r="BA49" s="54" t="s">
        <v>171</v>
      </c>
      <c r="BB49" s="54" t="s">
        <v>171</v>
      </c>
      <c r="BC49" s="54" t="s">
        <v>171</v>
      </c>
      <c r="BD49" s="54" t="s">
        <v>171</v>
      </c>
      <c r="BE49" s="54" t="s">
        <v>171</v>
      </c>
      <c r="BF49" s="54" t="s">
        <v>171</v>
      </c>
      <c r="BG49" s="62">
        <f>SUM(Y49:AW49)</f>
        <v>380</v>
      </c>
      <c r="BH49" s="62">
        <f t="shared" si="17"/>
        <v>602</v>
      </c>
    </row>
    <row r="50" spans="1:60" ht="8.25">
      <c r="A50" s="96"/>
      <c r="B50" s="70"/>
      <c r="C50" s="73"/>
      <c r="D50" s="61" t="s">
        <v>38</v>
      </c>
      <c r="E50" s="62">
        <f aca="true" t="shared" si="30" ref="E50:E56">SUM(F50:U50)</f>
        <v>199</v>
      </c>
      <c r="F50" s="62">
        <v>12</v>
      </c>
      <c r="G50" s="62">
        <v>12</v>
      </c>
      <c r="H50" s="62">
        <v>12</v>
      </c>
      <c r="I50" s="62">
        <v>12</v>
      </c>
      <c r="J50" s="62">
        <v>13</v>
      </c>
      <c r="K50" s="62">
        <v>13</v>
      </c>
      <c r="L50" s="62">
        <v>12</v>
      </c>
      <c r="M50" s="62">
        <v>12</v>
      </c>
      <c r="N50" s="62">
        <v>12</v>
      </c>
      <c r="O50" s="62">
        <v>12</v>
      </c>
      <c r="P50" s="62">
        <v>12</v>
      </c>
      <c r="Q50" s="62">
        <v>13</v>
      </c>
      <c r="R50" s="62">
        <v>13</v>
      </c>
      <c r="S50" s="62">
        <v>13</v>
      </c>
      <c r="T50" s="62">
        <v>13</v>
      </c>
      <c r="U50" s="62">
        <v>13</v>
      </c>
      <c r="V50" s="62">
        <v>14</v>
      </c>
      <c r="W50" s="54" t="s">
        <v>171</v>
      </c>
      <c r="X50" s="54" t="s">
        <v>171</v>
      </c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3"/>
      <c r="AU50" s="63"/>
      <c r="AV50" s="63"/>
      <c r="AW50" s="63"/>
      <c r="AX50" s="54" t="s">
        <v>171</v>
      </c>
      <c r="AY50" s="54" t="s">
        <v>171</v>
      </c>
      <c r="AZ50" s="54" t="s">
        <v>171</v>
      </c>
      <c r="BA50" s="54" t="s">
        <v>171</v>
      </c>
      <c r="BB50" s="54" t="s">
        <v>171</v>
      </c>
      <c r="BC50" s="54" t="s">
        <v>171</v>
      </c>
      <c r="BD50" s="54" t="s">
        <v>171</v>
      </c>
      <c r="BE50" s="54" t="s">
        <v>171</v>
      </c>
      <c r="BF50" s="54" t="s">
        <v>171</v>
      </c>
      <c r="BG50" s="62">
        <f aca="true" t="shared" si="31" ref="BG50:BG59">SUM(X50:AW50)</f>
        <v>0</v>
      </c>
      <c r="BH50" s="62">
        <f t="shared" si="17"/>
        <v>199</v>
      </c>
    </row>
    <row r="51" spans="1:60" ht="20.25" customHeight="1" hidden="1">
      <c r="A51" s="97"/>
      <c r="B51" s="98" t="s">
        <v>111</v>
      </c>
      <c r="C51" s="99" t="s">
        <v>86</v>
      </c>
      <c r="D51" s="61" t="s">
        <v>19</v>
      </c>
      <c r="E51" s="62">
        <f t="shared" si="30"/>
        <v>0</v>
      </c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85"/>
      <c r="Q51" s="62"/>
      <c r="R51" s="62"/>
      <c r="S51" s="62"/>
      <c r="T51" s="62"/>
      <c r="U51" s="62"/>
      <c r="V51" s="62"/>
      <c r="W51" s="54" t="s">
        <v>171</v>
      </c>
      <c r="X51" s="54" t="s">
        <v>171</v>
      </c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54" t="s">
        <v>171</v>
      </c>
      <c r="AY51" s="54" t="s">
        <v>171</v>
      </c>
      <c r="AZ51" s="54" t="s">
        <v>171</v>
      </c>
      <c r="BA51" s="54" t="s">
        <v>171</v>
      </c>
      <c r="BB51" s="54" t="s">
        <v>171</v>
      </c>
      <c r="BC51" s="54" t="s">
        <v>171</v>
      </c>
      <c r="BD51" s="54" t="s">
        <v>171</v>
      </c>
      <c r="BE51" s="54" t="s">
        <v>171</v>
      </c>
      <c r="BF51" s="54" t="s">
        <v>171</v>
      </c>
      <c r="BG51" s="62">
        <f t="shared" si="31"/>
        <v>0</v>
      </c>
      <c r="BH51" s="62">
        <f t="shared" si="17"/>
        <v>0</v>
      </c>
    </row>
    <row r="52" spans="1:60" ht="8.25" hidden="1">
      <c r="A52" s="97"/>
      <c r="B52" s="70"/>
      <c r="C52" s="73"/>
      <c r="D52" s="61" t="s">
        <v>38</v>
      </c>
      <c r="E52" s="62">
        <f t="shared" si="30"/>
        <v>0</v>
      </c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85"/>
      <c r="Q52" s="62"/>
      <c r="R52" s="62"/>
      <c r="S52" s="62"/>
      <c r="T52" s="62"/>
      <c r="U52" s="62"/>
      <c r="V52" s="62"/>
      <c r="W52" s="54" t="s">
        <v>171</v>
      </c>
      <c r="X52" s="54" t="s">
        <v>171</v>
      </c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3"/>
      <c r="AU52" s="63"/>
      <c r="AV52" s="63"/>
      <c r="AW52" s="63"/>
      <c r="AX52" s="54" t="s">
        <v>171</v>
      </c>
      <c r="AY52" s="54" t="s">
        <v>171</v>
      </c>
      <c r="AZ52" s="54" t="s">
        <v>171</v>
      </c>
      <c r="BA52" s="54" t="s">
        <v>171</v>
      </c>
      <c r="BB52" s="54" t="s">
        <v>171</v>
      </c>
      <c r="BC52" s="54" t="s">
        <v>171</v>
      </c>
      <c r="BD52" s="54" t="s">
        <v>171</v>
      </c>
      <c r="BE52" s="54" t="s">
        <v>171</v>
      </c>
      <c r="BF52" s="54" t="s">
        <v>171</v>
      </c>
      <c r="BG52" s="62">
        <f t="shared" si="31"/>
        <v>0</v>
      </c>
      <c r="BH52" s="62">
        <f t="shared" si="17"/>
        <v>0</v>
      </c>
    </row>
    <row r="53" spans="2:60" ht="23.25" customHeight="1" hidden="1">
      <c r="B53" s="64"/>
      <c r="C53" s="68"/>
      <c r="D53" s="61" t="s">
        <v>19</v>
      </c>
      <c r="E53" s="62">
        <f t="shared" si="30"/>
        <v>0</v>
      </c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54" t="s">
        <v>171</v>
      </c>
      <c r="X53" s="54" t="s">
        <v>171</v>
      </c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54" t="s">
        <v>171</v>
      </c>
      <c r="AZ53" s="54" t="s">
        <v>171</v>
      </c>
      <c r="BA53" s="54" t="s">
        <v>171</v>
      </c>
      <c r="BB53" s="54" t="s">
        <v>171</v>
      </c>
      <c r="BC53" s="54" t="s">
        <v>171</v>
      </c>
      <c r="BD53" s="54" t="s">
        <v>171</v>
      </c>
      <c r="BE53" s="54" t="s">
        <v>171</v>
      </c>
      <c r="BF53" s="54" t="s">
        <v>171</v>
      </c>
      <c r="BG53" s="62">
        <f t="shared" si="31"/>
        <v>0</v>
      </c>
      <c r="BH53" s="62">
        <f t="shared" si="17"/>
        <v>0</v>
      </c>
    </row>
    <row r="54" spans="2:60" ht="8.25" hidden="1">
      <c r="B54" s="64"/>
      <c r="C54" s="69"/>
      <c r="D54" s="61" t="s">
        <v>38</v>
      </c>
      <c r="E54" s="62">
        <f t="shared" si="30"/>
        <v>0</v>
      </c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54" t="s">
        <v>171</v>
      </c>
      <c r="X54" s="54" t="s">
        <v>171</v>
      </c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54" t="s">
        <v>171</v>
      </c>
      <c r="AZ54" s="54" t="s">
        <v>171</v>
      </c>
      <c r="BA54" s="54" t="s">
        <v>171</v>
      </c>
      <c r="BB54" s="54" t="s">
        <v>171</v>
      </c>
      <c r="BC54" s="54" t="s">
        <v>171</v>
      </c>
      <c r="BD54" s="54" t="s">
        <v>171</v>
      </c>
      <c r="BE54" s="54" t="s">
        <v>171</v>
      </c>
      <c r="BF54" s="54" t="s">
        <v>171</v>
      </c>
      <c r="BG54" s="62">
        <f t="shared" si="31"/>
        <v>0</v>
      </c>
      <c r="BH54" s="62">
        <f t="shared" si="17"/>
        <v>0</v>
      </c>
    </row>
    <row r="55" spans="2:60" ht="9.75" hidden="1">
      <c r="B55" s="64"/>
      <c r="C55" s="68"/>
      <c r="D55" s="61" t="s">
        <v>19</v>
      </c>
      <c r="E55" s="62">
        <f t="shared" si="30"/>
        <v>0</v>
      </c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54" t="s">
        <v>171</v>
      </c>
      <c r="X55" s="54" t="s">
        <v>171</v>
      </c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3"/>
      <c r="AP55" s="63"/>
      <c r="AQ55" s="63"/>
      <c r="AR55" s="63"/>
      <c r="AS55" s="63"/>
      <c r="AT55" s="63"/>
      <c r="AU55" s="62"/>
      <c r="AV55" s="62"/>
      <c r="AW55" s="62"/>
      <c r="AX55" s="62"/>
      <c r="AY55" s="54" t="s">
        <v>171</v>
      </c>
      <c r="AZ55" s="54" t="s">
        <v>171</v>
      </c>
      <c r="BA55" s="54" t="s">
        <v>171</v>
      </c>
      <c r="BB55" s="54" t="s">
        <v>171</v>
      </c>
      <c r="BC55" s="54" t="s">
        <v>171</v>
      </c>
      <c r="BD55" s="54" t="s">
        <v>171</v>
      </c>
      <c r="BE55" s="54" t="s">
        <v>171</v>
      </c>
      <c r="BF55" s="54" t="s">
        <v>171</v>
      </c>
      <c r="BG55" s="62">
        <f t="shared" si="31"/>
        <v>0</v>
      </c>
      <c r="BH55" s="62">
        <f t="shared" si="17"/>
        <v>0</v>
      </c>
    </row>
    <row r="56" spans="2:60" ht="8.25" hidden="1">
      <c r="B56" s="64"/>
      <c r="C56" s="65"/>
      <c r="D56" s="61" t="s">
        <v>38</v>
      </c>
      <c r="E56" s="62">
        <f t="shared" si="30"/>
        <v>0</v>
      </c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54" t="s">
        <v>171</v>
      </c>
      <c r="X56" s="54" t="s">
        <v>171</v>
      </c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54" t="s">
        <v>171</v>
      </c>
      <c r="AZ56" s="54" t="s">
        <v>171</v>
      </c>
      <c r="BA56" s="54" t="s">
        <v>171</v>
      </c>
      <c r="BB56" s="54" t="s">
        <v>171</v>
      </c>
      <c r="BC56" s="54" t="s">
        <v>171</v>
      </c>
      <c r="BD56" s="54" t="s">
        <v>171</v>
      </c>
      <c r="BE56" s="54" t="s">
        <v>171</v>
      </c>
      <c r="BF56" s="54" t="s">
        <v>171</v>
      </c>
      <c r="BG56" s="62">
        <f t="shared" si="31"/>
        <v>0</v>
      </c>
      <c r="BH56" s="62">
        <f t="shared" si="17"/>
        <v>0</v>
      </c>
    </row>
    <row r="57" spans="2:60" ht="18.75" customHeight="1">
      <c r="B57" s="150" t="s">
        <v>39</v>
      </c>
      <c r="C57" s="151"/>
      <c r="D57" s="152"/>
      <c r="E57" s="58">
        <f>E15+E17+E19+E27+E29+E31+E39+E41+E43+E45+E53+E55+E33+E49</f>
        <v>272</v>
      </c>
      <c r="F57" s="62">
        <f>F15+F17+F19+F27+F29+F31+F39+F41+F43+F45+F49+F53+F55+F33</f>
        <v>16</v>
      </c>
      <c r="G57" s="62">
        <f aca="true" t="shared" si="32" ref="G57:U57">G15+G17+G19+G27+G29+G31+G39+G41+G43+G45+G49+G53+G55+G33</f>
        <v>16</v>
      </c>
      <c r="H57" s="62">
        <f t="shared" si="32"/>
        <v>16</v>
      </c>
      <c r="I57" s="62">
        <f t="shared" si="32"/>
        <v>16</v>
      </c>
      <c r="J57" s="62">
        <f t="shared" si="32"/>
        <v>16</v>
      </c>
      <c r="K57" s="62">
        <f t="shared" si="32"/>
        <v>16</v>
      </c>
      <c r="L57" s="62">
        <f t="shared" si="32"/>
        <v>16</v>
      </c>
      <c r="M57" s="62">
        <f t="shared" si="32"/>
        <v>16</v>
      </c>
      <c r="N57" s="62">
        <f t="shared" si="32"/>
        <v>16</v>
      </c>
      <c r="O57" s="62">
        <f t="shared" si="32"/>
        <v>16</v>
      </c>
      <c r="P57" s="62">
        <f t="shared" si="32"/>
        <v>16</v>
      </c>
      <c r="Q57" s="62">
        <f t="shared" si="32"/>
        <v>16</v>
      </c>
      <c r="R57" s="62">
        <f t="shared" si="32"/>
        <v>16</v>
      </c>
      <c r="S57" s="62">
        <f t="shared" si="32"/>
        <v>16</v>
      </c>
      <c r="T57" s="62">
        <f t="shared" si="32"/>
        <v>16</v>
      </c>
      <c r="U57" s="62">
        <f t="shared" si="32"/>
        <v>16</v>
      </c>
      <c r="V57" s="62">
        <f>V15+V17+V19+V27+V29+V31+V39+V41+V43+V45+V49+V53+V55+V33</f>
        <v>16</v>
      </c>
      <c r="W57" s="62"/>
      <c r="X57" s="62"/>
      <c r="Y57" s="62">
        <f>Y15+Y17+Y19+Y27+Y29+Y31+Y39+Y41+Y43+Y45+Y49+Y53+Y55+Y33++Y51+Y21</f>
        <v>16</v>
      </c>
      <c r="Z57" s="62">
        <f aca="true" t="shared" si="33" ref="Z57:AW57">Z15+Z17+Z19+Z27+Z29+Z31+Z39+Z41+Z43+Z45+Z49+Z53+Z55+Z33++Z51+Z21</f>
        <v>16</v>
      </c>
      <c r="AA57" s="62">
        <f t="shared" si="33"/>
        <v>16</v>
      </c>
      <c r="AB57" s="62">
        <f t="shared" si="33"/>
        <v>16</v>
      </c>
      <c r="AC57" s="62">
        <f t="shared" si="33"/>
        <v>16</v>
      </c>
      <c r="AD57" s="62">
        <f t="shared" si="33"/>
        <v>16</v>
      </c>
      <c r="AE57" s="62">
        <f t="shared" si="33"/>
        <v>16</v>
      </c>
      <c r="AF57" s="62">
        <f t="shared" si="33"/>
        <v>16</v>
      </c>
      <c r="AG57" s="62">
        <f t="shared" si="33"/>
        <v>16</v>
      </c>
      <c r="AH57" s="62">
        <f t="shared" si="33"/>
        <v>16</v>
      </c>
      <c r="AI57" s="62">
        <f t="shared" si="33"/>
        <v>16</v>
      </c>
      <c r="AJ57" s="62">
        <f t="shared" si="33"/>
        <v>16</v>
      </c>
      <c r="AK57" s="62">
        <f t="shared" si="33"/>
        <v>16</v>
      </c>
      <c r="AL57" s="62">
        <f t="shared" si="33"/>
        <v>16</v>
      </c>
      <c r="AM57" s="62">
        <f t="shared" si="33"/>
        <v>16</v>
      </c>
      <c r="AN57" s="62">
        <f t="shared" si="33"/>
        <v>16</v>
      </c>
      <c r="AO57" s="62">
        <f t="shared" si="33"/>
        <v>16</v>
      </c>
      <c r="AP57" s="62">
        <f t="shared" si="33"/>
        <v>16</v>
      </c>
      <c r="AQ57" s="62">
        <f t="shared" si="33"/>
        <v>16</v>
      </c>
      <c r="AR57" s="62">
        <f t="shared" si="33"/>
        <v>16</v>
      </c>
      <c r="AS57" s="62">
        <f t="shared" si="33"/>
        <v>16</v>
      </c>
      <c r="AT57" s="62">
        <f t="shared" si="33"/>
        <v>16</v>
      </c>
      <c r="AU57" s="62">
        <f t="shared" si="33"/>
        <v>16</v>
      </c>
      <c r="AV57" s="62">
        <f t="shared" si="33"/>
        <v>16</v>
      </c>
      <c r="AW57" s="62">
        <f t="shared" si="33"/>
        <v>8</v>
      </c>
      <c r="AX57" s="62"/>
      <c r="AY57" s="62"/>
      <c r="AZ57" s="62"/>
      <c r="BA57" s="62"/>
      <c r="BB57" s="62"/>
      <c r="BC57" s="62"/>
      <c r="BD57" s="62"/>
      <c r="BE57" s="62"/>
      <c r="BF57" s="62"/>
      <c r="BG57" s="58">
        <f t="shared" si="31"/>
        <v>392</v>
      </c>
      <c r="BH57" s="58">
        <f t="shared" si="17"/>
        <v>664</v>
      </c>
    </row>
    <row r="58" spans="2:60" ht="17.25" customHeight="1">
      <c r="B58" s="147" t="s">
        <v>40</v>
      </c>
      <c r="C58" s="148"/>
      <c r="D58" s="149"/>
      <c r="E58" s="58">
        <f>E16+E18+E20+E28+E30+E32+E40+E42+E44+E46+E54+E56+E34+E50</f>
        <v>237</v>
      </c>
      <c r="F58" s="62">
        <f>F16+F18+F20+F28+F30+F32+F40+F42+F44+F46+F50+F54+F56+F34</f>
        <v>16</v>
      </c>
      <c r="G58" s="62">
        <f aca="true" t="shared" si="34" ref="G58:U58">G16+G18+G20+G28+G30+G32+G40+G42+G44+G46+G50+G54+G56+G34</f>
        <v>16</v>
      </c>
      <c r="H58" s="62">
        <f t="shared" si="34"/>
        <v>16</v>
      </c>
      <c r="I58" s="62">
        <f t="shared" si="34"/>
        <v>16</v>
      </c>
      <c r="J58" s="62">
        <f t="shared" si="34"/>
        <v>16</v>
      </c>
      <c r="K58" s="62">
        <f t="shared" si="34"/>
        <v>16</v>
      </c>
      <c r="L58" s="62">
        <f t="shared" si="34"/>
        <v>15</v>
      </c>
      <c r="M58" s="62">
        <f t="shared" si="34"/>
        <v>14</v>
      </c>
      <c r="N58" s="62">
        <f t="shared" si="34"/>
        <v>14</v>
      </c>
      <c r="O58" s="62">
        <f t="shared" si="34"/>
        <v>14</v>
      </c>
      <c r="P58" s="62">
        <f t="shared" si="34"/>
        <v>14</v>
      </c>
      <c r="Q58" s="62">
        <f t="shared" si="34"/>
        <v>14</v>
      </c>
      <c r="R58" s="62">
        <f t="shared" si="34"/>
        <v>14</v>
      </c>
      <c r="S58" s="62">
        <f t="shared" si="34"/>
        <v>14</v>
      </c>
      <c r="T58" s="62">
        <f t="shared" si="34"/>
        <v>14</v>
      </c>
      <c r="U58" s="62">
        <f t="shared" si="34"/>
        <v>14</v>
      </c>
      <c r="V58" s="62">
        <f>V16+V18+V20+V28+V30+V32+V40+V42+V44+V46+V50+V54+V56+V34</f>
        <v>14</v>
      </c>
      <c r="W58" s="62"/>
      <c r="X58" s="62"/>
      <c r="Y58" s="62">
        <f>Y16+Y18+Y20+Y28+Y30+Y32+Y40+Y42+Y44+Y46+Y50+Y54+Y56+Y34++Y52+Y22</f>
        <v>1</v>
      </c>
      <c r="Z58" s="62">
        <f aca="true" t="shared" si="35" ref="Z58:AW58">Z16+Z18+Z20+Z28+Z30+Z32+Z40+Z42+Z44+Z46+Z50+Z54+Z56+Z34++Z52+Z22</f>
        <v>0</v>
      </c>
      <c r="AA58" s="62">
        <f t="shared" si="35"/>
        <v>1</v>
      </c>
      <c r="AB58" s="62">
        <f t="shared" si="35"/>
        <v>0</v>
      </c>
      <c r="AC58" s="62">
        <f t="shared" si="35"/>
        <v>1</v>
      </c>
      <c r="AD58" s="62">
        <f t="shared" si="35"/>
        <v>0</v>
      </c>
      <c r="AE58" s="62">
        <f t="shared" si="35"/>
        <v>1</v>
      </c>
      <c r="AF58" s="62">
        <f t="shared" si="35"/>
        <v>0</v>
      </c>
      <c r="AG58" s="62">
        <f t="shared" si="35"/>
        <v>1</v>
      </c>
      <c r="AH58" s="62">
        <f t="shared" si="35"/>
        <v>0</v>
      </c>
      <c r="AI58" s="62">
        <f t="shared" si="35"/>
        <v>1</v>
      </c>
      <c r="AJ58" s="62">
        <f t="shared" si="35"/>
        <v>0</v>
      </c>
      <c r="AK58" s="62">
        <f t="shared" si="35"/>
        <v>1</v>
      </c>
      <c r="AL58" s="62">
        <f t="shared" si="35"/>
        <v>0</v>
      </c>
      <c r="AM58" s="62">
        <f t="shared" si="35"/>
        <v>1</v>
      </c>
      <c r="AN58" s="62">
        <f t="shared" si="35"/>
        <v>0</v>
      </c>
      <c r="AO58" s="62">
        <f t="shared" si="35"/>
        <v>1</v>
      </c>
      <c r="AP58" s="62">
        <f t="shared" si="35"/>
        <v>0</v>
      </c>
      <c r="AQ58" s="62">
        <f t="shared" si="35"/>
        <v>1</v>
      </c>
      <c r="AR58" s="62">
        <f t="shared" si="35"/>
        <v>0</v>
      </c>
      <c r="AS58" s="62">
        <f t="shared" si="35"/>
        <v>1</v>
      </c>
      <c r="AT58" s="62">
        <f t="shared" si="35"/>
        <v>0</v>
      </c>
      <c r="AU58" s="62">
        <f t="shared" si="35"/>
        <v>0</v>
      </c>
      <c r="AV58" s="62">
        <f t="shared" si="35"/>
        <v>0</v>
      </c>
      <c r="AW58" s="62">
        <f t="shared" si="35"/>
        <v>0</v>
      </c>
      <c r="AX58" s="62"/>
      <c r="AY58" s="62"/>
      <c r="AZ58" s="62"/>
      <c r="BA58" s="62"/>
      <c r="BB58" s="62"/>
      <c r="BC58" s="62"/>
      <c r="BD58" s="62"/>
      <c r="BE58" s="62"/>
      <c r="BF58" s="62"/>
      <c r="BG58" s="58">
        <f t="shared" si="31"/>
        <v>11</v>
      </c>
      <c r="BH58" s="58">
        <f t="shared" si="17"/>
        <v>248</v>
      </c>
    </row>
    <row r="59" spans="2:60" ht="16.5" customHeight="1">
      <c r="B59" s="150" t="s">
        <v>41</v>
      </c>
      <c r="C59" s="151"/>
      <c r="D59" s="152"/>
      <c r="E59" s="58">
        <f>E57+E58</f>
        <v>509</v>
      </c>
      <c r="F59" s="58">
        <f>F57+F58</f>
        <v>32</v>
      </c>
      <c r="G59" s="58">
        <f aca="true" t="shared" si="36" ref="G59:U59">G57+G58</f>
        <v>32</v>
      </c>
      <c r="H59" s="58">
        <f t="shared" si="36"/>
        <v>32</v>
      </c>
      <c r="I59" s="58">
        <f t="shared" si="36"/>
        <v>32</v>
      </c>
      <c r="J59" s="58">
        <f t="shared" si="36"/>
        <v>32</v>
      </c>
      <c r="K59" s="58">
        <f t="shared" si="36"/>
        <v>32</v>
      </c>
      <c r="L59" s="58">
        <f t="shared" si="36"/>
        <v>31</v>
      </c>
      <c r="M59" s="58">
        <f t="shared" si="36"/>
        <v>30</v>
      </c>
      <c r="N59" s="58">
        <f t="shared" si="36"/>
        <v>30</v>
      </c>
      <c r="O59" s="58">
        <f t="shared" si="36"/>
        <v>30</v>
      </c>
      <c r="P59" s="58">
        <f t="shared" si="36"/>
        <v>30</v>
      </c>
      <c r="Q59" s="58">
        <f t="shared" si="36"/>
        <v>30</v>
      </c>
      <c r="R59" s="58">
        <f t="shared" si="36"/>
        <v>30</v>
      </c>
      <c r="S59" s="58">
        <f t="shared" si="36"/>
        <v>30</v>
      </c>
      <c r="T59" s="58">
        <f t="shared" si="36"/>
        <v>30</v>
      </c>
      <c r="U59" s="58">
        <f t="shared" si="36"/>
        <v>30</v>
      </c>
      <c r="V59" s="58">
        <f>V57+V58</f>
        <v>30</v>
      </c>
      <c r="W59" s="58"/>
      <c r="X59" s="58"/>
      <c r="Y59" s="58">
        <f>Y57+Y58</f>
        <v>17</v>
      </c>
      <c r="Z59" s="74">
        <f aca="true" t="shared" si="37" ref="Z59:AW59">Z57+Z58</f>
        <v>16</v>
      </c>
      <c r="AA59" s="74">
        <f t="shared" si="37"/>
        <v>17</v>
      </c>
      <c r="AB59" s="74">
        <f t="shared" si="37"/>
        <v>16</v>
      </c>
      <c r="AC59" s="74">
        <f t="shared" si="37"/>
        <v>17</v>
      </c>
      <c r="AD59" s="74">
        <f t="shared" si="37"/>
        <v>16</v>
      </c>
      <c r="AE59" s="74">
        <f t="shared" si="37"/>
        <v>17</v>
      </c>
      <c r="AF59" s="74">
        <f t="shared" si="37"/>
        <v>16</v>
      </c>
      <c r="AG59" s="74">
        <f t="shared" si="37"/>
        <v>17</v>
      </c>
      <c r="AH59" s="74">
        <f t="shared" si="37"/>
        <v>16</v>
      </c>
      <c r="AI59" s="74">
        <f t="shared" si="37"/>
        <v>17</v>
      </c>
      <c r="AJ59" s="74">
        <f t="shared" si="37"/>
        <v>16</v>
      </c>
      <c r="AK59" s="74">
        <f t="shared" si="37"/>
        <v>17</v>
      </c>
      <c r="AL59" s="74">
        <f t="shared" si="37"/>
        <v>16</v>
      </c>
      <c r="AM59" s="74">
        <f t="shared" si="37"/>
        <v>17</v>
      </c>
      <c r="AN59" s="74">
        <f t="shared" si="37"/>
        <v>16</v>
      </c>
      <c r="AO59" s="74">
        <f t="shared" si="37"/>
        <v>17</v>
      </c>
      <c r="AP59" s="74">
        <f t="shared" si="37"/>
        <v>16</v>
      </c>
      <c r="AQ59" s="74">
        <f t="shared" si="37"/>
        <v>17</v>
      </c>
      <c r="AR59" s="74">
        <f t="shared" si="37"/>
        <v>16</v>
      </c>
      <c r="AS59" s="74">
        <f t="shared" si="37"/>
        <v>17</v>
      </c>
      <c r="AT59" s="74">
        <f t="shared" si="37"/>
        <v>16</v>
      </c>
      <c r="AU59" s="74">
        <f t="shared" si="37"/>
        <v>16</v>
      </c>
      <c r="AV59" s="74">
        <f t="shared" si="37"/>
        <v>16</v>
      </c>
      <c r="AW59" s="74">
        <f t="shared" si="37"/>
        <v>8</v>
      </c>
      <c r="AX59" s="74"/>
      <c r="AY59" s="62"/>
      <c r="AZ59" s="62"/>
      <c r="BA59" s="62"/>
      <c r="BB59" s="62"/>
      <c r="BC59" s="62"/>
      <c r="BD59" s="62"/>
      <c r="BE59" s="62"/>
      <c r="BF59" s="62"/>
      <c r="BG59" s="58">
        <f t="shared" si="31"/>
        <v>403</v>
      </c>
      <c r="BH59" s="58">
        <f t="shared" si="17"/>
        <v>912</v>
      </c>
    </row>
  </sheetData>
  <sheetProtection/>
  <mergeCells count="21">
    <mergeCell ref="B13:B14"/>
    <mergeCell ref="C13:C14"/>
    <mergeCell ref="B59:D59"/>
    <mergeCell ref="B27:B28"/>
    <mergeCell ref="C27:C28"/>
    <mergeCell ref="B35:B36"/>
    <mergeCell ref="C35:C36"/>
    <mergeCell ref="B57:D57"/>
    <mergeCell ref="B58:D58"/>
    <mergeCell ref="B3:L3"/>
    <mergeCell ref="A5:A10"/>
    <mergeCell ref="B5:B10"/>
    <mergeCell ref="C5:C10"/>
    <mergeCell ref="D5:D10"/>
    <mergeCell ref="E5:E10"/>
    <mergeCell ref="B11:B12"/>
    <mergeCell ref="C11:C12"/>
    <mergeCell ref="BG5:BG10"/>
    <mergeCell ref="BH5:BH10"/>
    <mergeCell ref="F7:BF7"/>
    <mergeCell ref="F9:BF9"/>
  </mergeCells>
  <printOptions/>
  <pageMargins left="0.1968503937007874" right="0.15748031496062992" top="0.3937007874015748" bottom="0.15748031496062992" header="0.2362204724409449" footer="0.15748031496062992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56"/>
  <sheetViews>
    <sheetView view="pageBreakPreview" zoomScale="130" zoomScaleNormal="120" zoomScaleSheetLayoutView="130" zoomScalePageLayoutView="0" workbookViewId="0" topLeftCell="A1">
      <pane xSplit="4" ySplit="14" topLeftCell="S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B4" sqref="B4"/>
    </sheetView>
  </sheetViews>
  <sheetFormatPr defaultColWidth="9.140625" defaultRowHeight="15"/>
  <cols>
    <col min="1" max="1" width="2.57421875" style="29" customWidth="1"/>
    <col min="2" max="2" width="7.421875" style="29" customWidth="1"/>
    <col min="3" max="3" width="12.28125" style="75" customWidth="1"/>
    <col min="4" max="4" width="4.8515625" style="29" customWidth="1"/>
    <col min="5" max="5" width="3.00390625" style="29" customWidth="1"/>
    <col min="6" max="7" width="2.28125" style="29" customWidth="1"/>
    <col min="8" max="18" width="2.140625" style="29" customWidth="1"/>
    <col min="19" max="20" width="2.28125" style="29" customWidth="1"/>
    <col min="21" max="22" width="2.421875" style="29" customWidth="1"/>
    <col min="23" max="23" width="2.28125" style="29" customWidth="1"/>
    <col min="24" max="24" width="2.140625" style="29" customWidth="1"/>
    <col min="25" max="25" width="2.00390625" style="29" customWidth="1"/>
    <col min="26" max="26" width="2.28125" style="29" customWidth="1"/>
    <col min="27" max="27" width="2.28125" style="29" bestFit="1" customWidth="1"/>
    <col min="28" max="36" width="2.140625" style="29" bestFit="1" customWidth="1"/>
    <col min="37" max="37" width="2.28125" style="29" customWidth="1"/>
    <col min="38" max="39" width="2.28125" style="29" bestFit="1" customWidth="1"/>
    <col min="40" max="40" width="2.140625" style="29" bestFit="1" customWidth="1"/>
    <col min="41" max="42" width="2.28125" style="29" bestFit="1" customWidth="1"/>
    <col min="43" max="43" width="2.00390625" style="29" customWidth="1"/>
    <col min="44" max="44" width="2.140625" style="29" customWidth="1"/>
    <col min="45" max="45" width="2.28125" style="29" bestFit="1" customWidth="1"/>
    <col min="46" max="46" width="2.140625" style="29" customWidth="1"/>
    <col min="47" max="47" width="2.00390625" style="29" customWidth="1"/>
    <col min="48" max="48" width="2.140625" style="29" customWidth="1"/>
    <col min="49" max="49" width="2.421875" style="29" customWidth="1"/>
    <col min="50" max="50" width="2.28125" style="29" customWidth="1"/>
    <col min="51" max="58" width="2.140625" style="29" bestFit="1" customWidth="1"/>
    <col min="59" max="59" width="3.28125" style="29" customWidth="1"/>
    <col min="60" max="60" width="3.57421875" style="29" customWidth="1"/>
    <col min="61" max="16384" width="9.140625" style="29" customWidth="1"/>
  </cols>
  <sheetData>
    <row r="1" spans="2:12" ht="9.75">
      <c r="B1" s="30" t="s">
        <v>47</v>
      </c>
      <c r="C1" s="31"/>
      <c r="D1" s="30"/>
      <c r="E1" s="30"/>
      <c r="F1" s="30"/>
      <c r="G1" s="30"/>
      <c r="H1" s="30"/>
      <c r="I1" s="30"/>
      <c r="J1" s="30"/>
      <c r="K1" s="30"/>
      <c r="L1" s="30"/>
    </row>
    <row r="2" spans="2:12" ht="9.75">
      <c r="B2" s="30" t="s">
        <v>48</v>
      </c>
      <c r="C2" s="31"/>
      <c r="D2" s="30"/>
      <c r="E2" s="30"/>
      <c r="F2" s="30"/>
      <c r="G2" s="30"/>
      <c r="H2" s="30"/>
      <c r="I2" s="30"/>
      <c r="J2" s="30"/>
      <c r="K2" s="30"/>
      <c r="L2" s="30"/>
    </row>
    <row r="3" spans="2:12" ht="9.75">
      <c r="B3" s="160" t="s">
        <v>245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2:3" ht="9.75">
      <c r="B4" s="32"/>
      <c r="C4" s="33"/>
    </row>
    <row r="5" spans="1:60" ht="8.25">
      <c r="A5" s="181" t="s">
        <v>20</v>
      </c>
      <c r="B5" s="161" t="s">
        <v>0</v>
      </c>
      <c r="C5" s="163" t="s">
        <v>16</v>
      </c>
      <c r="D5" s="140" t="s">
        <v>17</v>
      </c>
      <c r="E5" s="140" t="s">
        <v>95</v>
      </c>
      <c r="F5" s="193" t="s">
        <v>21</v>
      </c>
      <c r="G5" s="193"/>
      <c r="H5" s="193"/>
      <c r="I5" s="193"/>
      <c r="J5" s="193" t="s">
        <v>22</v>
      </c>
      <c r="K5" s="193"/>
      <c r="L5" s="193"/>
      <c r="M5" s="193"/>
      <c r="N5" s="193"/>
      <c r="O5" s="194" t="s">
        <v>23</v>
      </c>
      <c r="P5" s="195"/>
      <c r="Q5" s="195"/>
      <c r="R5" s="196"/>
      <c r="S5" s="201" t="s">
        <v>24</v>
      </c>
      <c r="T5" s="202"/>
      <c r="U5" s="202"/>
      <c r="V5" s="202"/>
      <c r="W5" s="202"/>
      <c r="X5" s="203"/>
      <c r="Y5" s="201" t="s">
        <v>25</v>
      </c>
      <c r="Z5" s="202"/>
      <c r="AA5" s="202"/>
      <c r="AB5" s="81"/>
      <c r="AC5" s="201" t="s">
        <v>26</v>
      </c>
      <c r="AD5" s="202"/>
      <c r="AE5" s="202"/>
      <c r="AF5" s="203"/>
      <c r="AG5" s="190" t="s">
        <v>27</v>
      </c>
      <c r="AH5" s="191"/>
      <c r="AI5" s="191"/>
      <c r="AJ5" s="192"/>
      <c r="AK5" s="34"/>
      <c r="AL5" s="190" t="s">
        <v>28</v>
      </c>
      <c r="AM5" s="191"/>
      <c r="AN5" s="191"/>
      <c r="AO5" s="192"/>
      <c r="AQ5" s="35" t="s">
        <v>29</v>
      </c>
      <c r="AR5" s="36"/>
      <c r="AS5" s="37"/>
      <c r="AT5" s="45"/>
      <c r="AU5" s="35" t="s">
        <v>30</v>
      </c>
      <c r="AV5" s="36"/>
      <c r="AW5" s="37"/>
      <c r="AX5" s="34"/>
      <c r="AY5" s="35" t="s">
        <v>31</v>
      </c>
      <c r="AZ5" s="36"/>
      <c r="BA5" s="36"/>
      <c r="BB5" s="37"/>
      <c r="BD5" s="35" t="s">
        <v>32</v>
      </c>
      <c r="BE5" s="36"/>
      <c r="BF5" s="37"/>
      <c r="BG5" s="140" t="s">
        <v>95</v>
      </c>
      <c r="BH5" s="140" t="s">
        <v>96</v>
      </c>
    </row>
    <row r="6" spans="1:60" ht="18">
      <c r="A6" s="181"/>
      <c r="B6" s="162"/>
      <c r="C6" s="164"/>
      <c r="D6" s="141"/>
      <c r="E6" s="141"/>
      <c r="F6" s="34" t="s">
        <v>58</v>
      </c>
      <c r="G6" s="34" t="s">
        <v>59</v>
      </c>
      <c r="H6" s="34" t="s">
        <v>33</v>
      </c>
      <c r="I6" s="34" t="s">
        <v>34</v>
      </c>
      <c r="J6" s="34" t="s">
        <v>129</v>
      </c>
      <c r="K6" s="41" t="s">
        <v>56</v>
      </c>
      <c r="L6" s="41" t="s">
        <v>57</v>
      </c>
      <c r="M6" s="41" t="s">
        <v>36</v>
      </c>
      <c r="N6" s="42" t="s">
        <v>130</v>
      </c>
      <c r="O6" s="34" t="s">
        <v>97</v>
      </c>
      <c r="P6" s="41" t="s">
        <v>98</v>
      </c>
      <c r="Q6" s="41" t="s">
        <v>99</v>
      </c>
      <c r="R6" s="41" t="s">
        <v>100</v>
      </c>
      <c r="S6" s="43" t="s">
        <v>58</v>
      </c>
      <c r="T6" s="41" t="s">
        <v>59</v>
      </c>
      <c r="U6" s="41" t="s">
        <v>33</v>
      </c>
      <c r="V6" s="41"/>
      <c r="W6" s="41" t="s">
        <v>34</v>
      </c>
      <c r="X6" s="34" t="s">
        <v>131</v>
      </c>
      <c r="Y6" s="43" t="s">
        <v>49</v>
      </c>
      <c r="Z6" s="41" t="s">
        <v>50</v>
      </c>
      <c r="AA6" s="41" t="s">
        <v>51</v>
      </c>
      <c r="AB6" s="43" t="s">
        <v>132</v>
      </c>
      <c r="AC6" s="43" t="s">
        <v>52</v>
      </c>
      <c r="AD6" s="41" t="s">
        <v>53</v>
      </c>
      <c r="AE6" s="41" t="s">
        <v>43</v>
      </c>
      <c r="AF6" s="41" t="s">
        <v>133</v>
      </c>
      <c r="AG6" s="43" t="s">
        <v>52</v>
      </c>
      <c r="AH6" s="41" t="s">
        <v>134</v>
      </c>
      <c r="AI6" s="41" t="s">
        <v>43</v>
      </c>
      <c r="AJ6" s="41" t="s">
        <v>35</v>
      </c>
      <c r="AK6" s="43" t="s">
        <v>127</v>
      </c>
      <c r="AL6" s="41" t="s">
        <v>56</v>
      </c>
      <c r="AM6" s="41" t="s">
        <v>57</v>
      </c>
      <c r="AN6" s="41" t="s">
        <v>36</v>
      </c>
      <c r="AO6" s="43" t="s">
        <v>128</v>
      </c>
      <c r="AP6" s="41" t="s">
        <v>135</v>
      </c>
      <c r="AQ6" s="41" t="s">
        <v>54</v>
      </c>
      <c r="AR6" s="41" t="s">
        <v>42</v>
      </c>
      <c r="AS6" s="41" t="s">
        <v>55</v>
      </c>
      <c r="AT6" s="43" t="s">
        <v>58</v>
      </c>
      <c r="AU6" s="41" t="s">
        <v>59</v>
      </c>
      <c r="AV6" s="41" t="s">
        <v>33</v>
      </c>
      <c r="AW6" s="41" t="s">
        <v>34</v>
      </c>
      <c r="AX6" s="43" t="s">
        <v>129</v>
      </c>
      <c r="AY6" s="41" t="s">
        <v>56</v>
      </c>
      <c r="AZ6" s="41" t="s">
        <v>57</v>
      </c>
      <c r="BA6" s="41" t="s">
        <v>36</v>
      </c>
      <c r="BB6" s="34" t="s">
        <v>130</v>
      </c>
      <c r="BC6" s="45" t="s">
        <v>97</v>
      </c>
      <c r="BD6" s="41" t="s">
        <v>98</v>
      </c>
      <c r="BE6" s="41" t="s">
        <v>99</v>
      </c>
      <c r="BF6" s="41" t="s">
        <v>136</v>
      </c>
      <c r="BG6" s="141"/>
      <c r="BH6" s="141"/>
    </row>
    <row r="7" spans="1:60" ht="15">
      <c r="A7" s="181"/>
      <c r="B7" s="162"/>
      <c r="C7" s="164"/>
      <c r="D7" s="141"/>
      <c r="E7" s="141"/>
      <c r="F7" s="165" t="s">
        <v>18</v>
      </c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9"/>
      <c r="BG7" s="141"/>
      <c r="BH7" s="141"/>
    </row>
    <row r="8" spans="1:60" ht="9.75">
      <c r="A8" s="181"/>
      <c r="B8" s="162"/>
      <c r="C8" s="164"/>
      <c r="D8" s="141"/>
      <c r="E8" s="141"/>
      <c r="F8" s="41">
        <v>35</v>
      </c>
      <c r="G8" s="41">
        <v>36</v>
      </c>
      <c r="H8" s="41">
        <v>37</v>
      </c>
      <c r="I8" s="41">
        <v>38</v>
      </c>
      <c r="J8" s="41">
        <v>39</v>
      </c>
      <c r="K8" s="41">
        <v>40</v>
      </c>
      <c r="L8" s="41">
        <v>41</v>
      </c>
      <c r="M8" s="41">
        <v>42</v>
      </c>
      <c r="N8" s="46">
        <v>43</v>
      </c>
      <c r="O8" s="46">
        <v>44</v>
      </c>
      <c r="P8" s="46">
        <v>45</v>
      </c>
      <c r="Q8" s="46">
        <v>46</v>
      </c>
      <c r="R8" s="46">
        <v>47</v>
      </c>
      <c r="S8" s="46">
        <v>48</v>
      </c>
      <c r="T8" s="46">
        <v>49</v>
      </c>
      <c r="U8" s="46">
        <v>50</v>
      </c>
      <c r="V8" s="46"/>
      <c r="W8" s="46">
        <v>51</v>
      </c>
      <c r="X8" s="41">
        <v>52</v>
      </c>
      <c r="Y8" s="47">
        <v>1</v>
      </c>
      <c r="Z8" s="47">
        <v>2</v>
      </c>
      <c r="AA8" s="47">
        <v>3</v>
      </c>
      <c r="AB8" s="47">
        <v>4</v>
      </c>
      <c r="AC8" s="48">
        <v>5</v>
      </c>
      <c r="AD8" s="47">
        <v>6</v>
      </c>
      <c r="AE8" s="47">
        <v>7</v>
      </c>
      <c r="AF8" s="47">
        <v>8</v>
      </c>
      <c r="AG8" s="48">
        <v>9</v>
      </c>
      <c r="AH8" s="41">
        <v>10</v>
      </c>
      <c r="AI8" s="41">
        <v>11</v>
      </c>
      <c r="AJ8" s="41">
        <v>12</v>
      </c>
      <c r="AK8" s="41">
        <v>13</v>
      </c>
      <c r="AL8" s="41">
        <v>14</v>
      </c>
      <c r="AM8" s="41">
        <v>15</v>
      </c>
      <c r="AN8" s="41">
        <v>16</v>
      </c>
      <c r="AO8" s="41">
        <v>17</v>
      </c>
      <c r="AP8" s="46">
        <v>18</v>
      </c>
      <c r="AQ8" s="41">
        <v>19</v>
      </c>
      <c r="AR8" s="41">
        <v>20</v>
      </c>
      <c r="AS8" s="41">
        <v>21</v>
      </c>
      <c r="AT8" s="41">
        <v>22</v>
      </c>
      <c r="AU8" s="49">
        <v>23</v>
      </c>
      <c r="AV8" s="41">
        <v>24</v>
      </c>
      <c r="AW8" s="41">
        <v>25</v>
      </c>
      <c r="AX8" s="46">
        <v>26</v>
      </c>
      <c r="AY8" s="41">
        <v>27</v>
      </c>
      <c r="AZ8" s="41">
        <v>28</v>
      </c>
      <c r="BA8" s="41">
        <v>29</v>
      </c>
      <c r="BB8" s="41">
        <v>30</v>
      </c>
      <c r="BC8" s="41">
        <v>31</v>
      </c>
      <c r="BD8" s="41">
        <v>32</v>
      </c>
      <c r="BE8" s="41">
        <v>33</v>
      </c>
      <c r="BF8" s="41">
        <v>34</v>
      </c>
      <c r="BG8" s="141"/>
      <c r="BH8" s="141"/>
    </row>
    <row r="9" spans="1:60" ht="8.25">
      <c r="A9" s="181"/>
      <c r="B9" s="162"/>
      <c r="C9" s="164"/>
      <c r="D9" s="141"/>
      <c r="E9" s="141"/>
      <c r="F9" s="165" t="s">
        <v>37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7"/>
      <c r="BG9" s="141"/>
      <c r="BH9" s="141"/>
    </row>
    <row r="10" spans="1:60" ht="15" customHeight="1">
      <c r="A10" s="181"/>
      <c r="B10" s="162"/>
      <c r="C10" s="164"/>
      <c r="D10" s="141"/>
      <c r="E10" s="142"/>
      <c r="F10" s="41">
        <v>1</v>
      </c>
      <c r="G10" s="41">
        <v>2</v>
      </c>
      <c r="H10" s="41">
        <v>3</v>
      </c>
      <c r="I10" s="41">
        <v>4</v>
      </c>
      <c r="J10" s="44">
        <v>5</v>
      </c>
      <c r="K10" s="41">
        <v>6</v>
      </c>
      <c r="L10" s="41">
        <v>7</v>
      </c>
      <c r="M10" s="41">
        <v>8</v>
      </c>
      <c r="N10" s="44">
        <v>9</v>
      </c>
      <c r="O10" s="41">
        <v>10</v>
      </c>
      <c r="P10" s="41">
        <v>11</v>
      </c>
      <c r="Q10" s="41">
        <v>12</v>
      </c>
      <c r="R10" s="41">
        <v>13</v>
      </c>
      <c r="S10" s="41">
        <v>14</v>
      </c>
      <c r="T10" s="41">
        <v>15</v>
      </c>
      <c r="U10" s="41">
        <v>16</v>
      </c>
      <c r="V10" s="204">
        <v>17</v>
      </c>
      <c r="W10" s="205"/>
      <c r="X10" s="46">
        <v>18</v>
      </c>
      <c r="Y10" s="41">
        <v>19</v>
      </c>
      <c r="Z10" s="41">
        <v>20</v>
      </c>
      <c r="AA10" s="41">
        <v>21</v>
      </c>
      <c r="AB10" s="41">
        <v>22</v>
      </c>
      <c r="AC10" s="49">
        <v>23</v>
      </c>
      <c r="AD10" s="41">
        <v>24</v>
      </c>
      <c r="AE10" s="41">
        <v>25</v>
      </c>
      <c r="AF10" s="46">
        <v>26</v>
      </c>
      <c r="AG10" s="41">
        <v>27</v>
      </c>
      <c r="AH10" s="41">
        <v>28</v>
      </c>
      <c r="AI10" s="41">
        <v>29</v>
      </c>
      <c r="AJ10" s="41">
        <v>30</v>
      </c>
      <c r="AK10" s="41">
        <v>31</v>
      </c>
      <c r="AL10" s="41">
        <v>32</v>
      </c>
      <c r="AM10" s="41">
        <v>33</v>
      </c>
      <c r="AN10" s="41">
        <v>34</v>
      </c>
      <c r="AO10" s="41">
        <v>35</v>
      </c>
      <c r="AP10" s="41">
        <v>36</v>
      </c>
      <c r="AQ10" s="41">
        <v>37</v>
      </c>
      <c r="AR10" s="41">
        <v>38</v>
      </c>
      <c r="AS10" s="41">
        <v>39</v>
      </c>
      <c r="AT10" s="41">
        <v>40</v>
      </c>
      <c r="AU10" s="41">
        <v>41</v>
      </c>
      <c r="AV10" s="41">
        <v>42</v>
      </c>
      <c r="AW10" s="46">
        <v>43</v>
      </c>
      <c r="AX10" s="46">
        <v>44</v>
      </c>
      <c r="AY10" s="46">
        <v>45</v>
      </c>
      <c r="AZ10" s="46">
        <v>46</v>
      </c>
      <c r="BA10" s="46">
        <v>47</v>
      </c>
      <c r="BB10" s="46">
        <v>48</v>
      </c>
      <c r="BC10" s="46">
        <v>49</v>
      </c>
      <c r="BD10" s="46">
        <v>50</v>
      </c>
      <c r="BE10" s="46">
        <v>51</v>
      </c>
      <c r="BF10" s="41">
        <v>52</v>
      </c>
      <c r="BG10" s="142"/>
      <c r="BH10" s="142"/>
    </row>
    <row r="11" spans="1:60" ht="8.25" hidden="1">
      <c r="A11" s="83"/>
      <c r="B11" s="182"/>
      <c r="C11" s="184"/>
      <c r="D11" s="84" t="s">
        <v>19</v>
      </c>
      <c r="E11" s="85">
        <f>SUM(F11:Y11)</f>
        <v>264</v>
      </c>
      <c r="F11" s="85">
        <f>F53</f>
        <v>16</v>
      </c>
      <c r="G11" s="85">
        <f aca="true" t="shared" si="0" ref="G11:AL11">G53</f>
        <v>16</v>
      </c>
      <c r="H11" s="85">
        <f t="shared" si="0"/>
        <v>16</v>
      </c>
      <c r="I11" s="85">
        <f t="shared" si="0"/>
        <v>16</v>
      </c>
      <c r="J11" s="85">
        <f t="shared" si="0"/>
        <v>16</v>
      </c>
      <c r="K11" s="85">
        <f t="shared" si="0"/>
        <v>16</v>
      </c>
      <c r="L11" s="85">
        <f t="shared" si="0"/>
        <v>16</v>
      </c>
      <c r="M11" s="85">
        <f t="shared" si="0"/>
        <v>16</v>
      </c>
      <c r="N11" s="85">
        <f t="shared" si="0"/>
        <v>16</v>
      </c>
      <c r="O11" s="85">
        <f t="shared" si="0"/>
        <v>16</v>
      </c>
      <c r="P11" s="85">
        <f t="shared" si="0"/>
        <v>16</v>
      </c>
      <c r="Q11" s="85">
        <f t="shared" si="0"/>
        <v>16</v>
      </c>
      <c r="R11" s="85">
        <f t="shared" si="0"/>
        <v>16</v>
      </c>
      <c r="S11" s="85">
        <f t="shared" si="0"/>
        <v>16</v>
      </c>
      <c r="T11" s="85">
        <f t="shared" si="0"/>
        <v>16</v>
      </c>
      <c r="U11" s="85">
        <f t="shared" si="0"/>
        <v>16</v>
      </c>
      <c r="V11" s="85">
        <f>V53</f>
        <v>8</v>
      </c>
      <c r="W11" s="85"/>
      <c r="X11" s="85">
        <f>X53</f>
        <v>0</v>
      </c>
      <c r="Y11" s="85">
        <f t="shared" si="0"/>
        <v>0</v>
      </c>
      <c r="Z11" s="85">
        <f t="shared" si="0"/>
        <v>16</v>
      </c>
      <c r="AA11" s="85">
        <f t="shared" si="0"/>
        <v>16</v>
      </c>
      <c r="AB11" s="85">
        <f t="shared" si="0"/>
        <v>16</v>
      </c>
      <c r="AC11" s="85">
        <f t="shared" si="0"/>
        <v>16</v>
      </c>
      <c r="AD11" s="85">
        <f t="shared" si="0"/>
        <v>16</v>
      </c>
      <c r="AE11" s="85">
        <f t="shared" si="0"/>
        <v>16</v>
      </c>
      <c r="AF11" s="85">
        <f t="shared" si="0"/>
        <v>16</v>
      </c>
      <c r="AG11" s="85">
        <f t="shared" si="0"/>
        <v>16</v>
      </c>
      <c r="AH11" s="85">
        <f t="shared" si="0"/>
        <v>16</v>
      </c>
      <c r="AI11" s="85">
        <f t="shared" si="0"/>
        <v>16</v>
      </c>
      <c r="AJ11" s="85">
        <f t="shared" si="0"/>
        <v>16</v>
      </c>
      <c r="AK11" s="85">
        <f t="shared" si="0"/>
        <v>16</v>
      </c>
      <c r="AL11" s="85">
        <f t="shared" si="0"/>
        <v>16</v>
      </c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>
        <f aca="true" t="shared" si="1" ref="BG11:BG16">SUM(Z11:AX11)</f>
        <v>208</v>
      </c>
      <c r="BH11" s="85">
        <f aca="true" t="shared" si="2" ref="BH11:BH17">E11+BG11</f>
        <v>472</v>
      </c>
    </row>
    <row r="12" spans="1:60" ht="8.25" hidden="1">
      <c r="A12" s="86"/>
      <c r="B12" s="183"/>
      <c r="C12" s="185"/>
      <c r="D12" s="84" t="s">
        <v>38</v>
      </c>
      <c r="E12" s="85">
        <f aca="true" t="shared" si="3" ref="E12:E36">SUM(F12:Y12)</f>
        <v>175</v>
      </c>
      <c r="F12" s="85">
        <f>F54</f>
        <v>11</v>
      </c>
      <c r="G12" s="85">
        <f aca="true" t="shared" si="4" ref="G12:AL12">G54</f>
        <v>11</v>
      </c>
      <c r="H12" s="85">
        <f t="shared" si="4"/>
        <v>11</v>
      </c>
      <c r="I12" s="85">
        <f t="shared" si="4"/>
        <v>11</v>
      </c>
      <c r="J12" s="85">
        <f t="shared" si="4"/>
        <v>11</v>
      </c>
      <c r="K12" s="85">
        <f t="shared" si="4"/>
        <v>10</v>
      </c>
      <c r="L12" s="85">
        <f t="shared" si="4"/>
        <v>11</v>
      </c>
      <c r="M12" s="85">
        <f t="shared" si="4"/>
        <v>10</v>
      </c>
      <c r="N12" s="85">
        <f t="shared" si="4"/>
        <v>11</v>
      </c>
      <c r="O12" s="85">
        <f t="shared" si="4"/>
        <v>10</v>
      </c>
      <c r="P12" s="85">
        <f t="shared" si="4"/>
        <v>11</v>
      </c>
      <c r="Q12" s="85">
        <f t="shared" si="4"/>
        <v>10</v>
      </c>
      <c r="R12" s="85">
        <f t="shared" si="4"/>
        <v>11</v>
      </c>
      <c r="S12" s="85">
        <f t="shared" si="4"/>
        <v>10</v>
      </c>
      <c r="T12" s="85">
        <f t="shared" si="4"/>
        <v>10</v>
      </c>
      <c r="U12" s="85">
        <f t="shared" si="4"/>
        <v>11</v>
      </c>
      <c r="V12" s="85">
        <f>V54</f>
        <v>5</v>
      </c>
      <c r="W12" s="85"/>
      <c r="X12" s="85">
        <f>X54</f>
        <v>0</v>
      </c>
      <c r="Y12" s="85">
        <f t="shared" si="4"/>
        <v>0</v>
      </c>
      <c r="Z12" s="85">
        <f t="shared" si="4"/>
        <v>8</v>
      </c>
      <c r="AA12" s="85">
        <f t="shared" si="4"/>
        <v>8</v>
      </c>
      <c r="AB12" s="85">
        <f t="shared" si="4"/>
        <v>8</v>
      </c>
      <c r="AC12" s="85">
        <f t="shared" si="4"/>
        <v>8</v>
      </c>
      <c r="AD12" s="85">
        <f t="shared" si="4"/>
        <v>8</v>
      </c>
      <c r="AE12" s="85">
        <f t="shared" si="4"/>
        <v>8</v>
      </c>
      <c r="AF12" s="85">
        <f t="shared" si="4"/>
        <v>8</v>
      </c>
      <c r="AG12" s="85">
        <f t="shared" si="4"/>
        <v>8</v>
      </c>
      <c r="AH12" s="85">
        <f t="shared" si="4"/>
        <v>8</v>
      </c>
      <c r="AI12" s="85">
        <f t="shared" si="4"/>
        <v>8</v>
      </c>
      <c r="AJ12" s="85">
        <f t="shared" si="4"/>
        <v>8</v>
      </c>
      <c r="AK12" s="85">
        <f t="shared" si="4"/>
        <v>8</v>
      </c>
      <c r="AL12" s="85">
        <f t="shared" si="4"/>
        <v>7</v>
      </c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>
        <f t="shared" si="1"/>
        <v>103</v>
      </c>
      <c r="BH12" s="85">
        <f t="shared" si="2"/>
        <v>278</v>
      </c>
    </row>
    <row r="13" spans="1:60" s="30" customFormat="1" ht="13.5" customHeight="1">
      <c r="A13" s="100"/>
      <c r="B13" s="153"/>
      <c r="C13" s="145" t="s">
        <v>150</v>
      </c>
      <c r="D13" s="57" t="s">
        <v>19</v>
      </c>
      <c r="E13" s="58">
        <f t="shared" si="3"/>
        <v>14</v>
      </c>
      <c r="F13" s="58">
        <f>F15+F17+F19</f>
        <v>2</v>
      </c>
      <c r="G13" s="58">
        <f aca="true" t="shared" si="5" ref="G13:U13">G15+G17+G19</f>
        <v>0</v>
      </c>
      <c r="H13" s="58">
        <f t="shared" si="5"/>
        <v>2</v>
      </c>
      <c r="I13" s="58">
        <f t="shared" si="5"/>
        <v>0</v>
      </c>
      <c r="J13" s="58">
        <f t="shared" si="5"/>
        <v>2</v>
      </c>
      <c r="K13" s="58">
        <f t="shared" si="5"/>
        <v>0</v>
      </c>
      <c r="L13" s="58">
        <f t="shared" si="5"/>
        <v>2</v>
      </c>
      <c r="M13" s="58">
        <f t="shared" si="5"/>
        <v>0</v>
      </c>
      <c r="N13" s="58">
        <f t="shared" si="5"/>
        <v>2</v>
      </c>
      <c r="O13" s="58">
        <f t="shared" si="5"/>
        <v>0</v>
      </c>
      <c r="P13" s="58">
        <f t="shared" si="5"/>
        <v>2</v>
      </c>
      <c r="Q13" s="58">
        <f t="shared" si="5"/>
        <v>0</v>
      </c>
      <c r="R13" s="58">
        <f t="shared" si="5"/>
        <v>1</v>
      </c>
      <c r="S13" s="58">
        <f t="shared" si="5"/>
        <v>0</v>
      </c>
      <c r="T13" s="58">
        <f t="shared" si="5"/>
        <v>1</v>
      </c>
      <c r="U13" s="58">
        <f t="shared" si="5"/>
        <v>0</v>
      </c>
      <c r="V13" s="58">
        <f>V15+V17+V19</f>
        <v>0</v>
      </c>
      <c r="W13" s="58"/>
      <c r="X13" s="58">
        <v>0</v>
      </c>
      <c r="Y13" s="58">
        <v>0</v>
      </c>
      <c r="Z13" s="58">
        <f aca="true" t="shared" si="6" ref="Z13:AL14">Z15+Z17+Z19</f>
        <v>0</v>
      </c>
      <c r="AA13" s="58">
        <f t="shared" si="6"/>
        <v>0</v>
      </c>
      <c r="AB13" s="58">
        <f t="shared" si="6"/>
        <v>0</v>
      </c>
      <c r="AC13" s="58">
        <f t="shared" si="6"/>
        <v>1</v>
      </c>
      <c r="AD13" s="58">
        <f t="shared" si="6"/>
        <v>0</v>
      </c>
      <c r="AE13" s="58">
        <f t="shared" si="6"/>
        <v>1</v>
      </c>
      <c r="AF13" s="58">
        <f t="shared" si="6"/>
        <v>0</v>
      </c>
      <c r="AG13" s="58">
        <f t="shared" si="6"/>
        <v>1</v>
      </c>
      <c r="AH13" s="58">
        <f t="shared" si="6"/>
        <v>0</v>
      </c>
      <c r="AI13" s="58">
        <f t="shared" si="6"/>
        <v>1</v>
      </c>
      <c r="AJ13" s="58">
        <f t="shared" si="6"/>
        <v>0</v>
      </c>
      <c r="AK13" s="58">
        <f t="shared" si="6"/>
        <v>1</v>
      </c>
      <c r="AL13" s="58">
        <f t="shared" si="6"/>
        <v>0</v>
      </c>
      <c r="AM13" s="58"/>
      <c r="AN13" s="101"/>
      <c r="AO13" s="101"/>
      <c r="AP13" s="101"/>
      <c r="AQ13" s="101"/>
      <c r="AR13" s="102"/>
      <c r="AS13" s="102"/>
      <c r="AT13" s="102"/>
      <c r="AU13" s="102"/>
      <c r="AV13" s="102"/>
      <c r="AW13" s="102"/>
      <c r="AX13" s="58"/>
      <c r="AY13" s="58"/>
      <c r="AZ13" s="58"/>
      <c r="BA13" s="58"/>
      <c r="BB13" s="58"/>
      <c r="BC13" s="58"/>
      <c r="BD13" s="58"/>
      <c r="BE13" s="58"/>
      <c r="BF13" s="58"/>
      <c r="BG13" s="58">
        <f t="shared" si="1"/>
        <v>5</v>
      </c>
      <c r="BH13" s="58">
        <f t="shared" si="2"/>
        <v>19</v>
      </c>
    </row>
    <row r="14" spans="1:60" s="30" customFormat="1" ht="16.5" customHeight="1">
      <c r="A14" s="100"/>
      <c r="B14" s="154"/>
      <c r="C14" s="146"/>
      <c r="D14" s="57" t="s">
        <v>38</v>
      </c>
      <c r="E14" s="58">
        <f t="shared" si="3"/>
        <v>9</v>
      </c>
      <c r="F14" s="58">
        <f>F16+F18+F20</f>
        <v>1</v>
      </c>
      <c r="G14" s="58">
        <f aca="true" t="shared" si="7" ref="G14:U14">G16+G18+G20</f>
        <v>0</v>
      </c>
      <c r="H14" s="58">
        <f t="shared" si="7"/>
        <v>1</v>
      </c>
      <c r="I14" s="58">
        <f t="shared" si="7"/>
        <v>0</v>
      </c>
      <c r="J14" s="58">
        <f t="shared" si="7"/>
        <v>1</v>
      </c>
      <c r="K14" s="58">
        <f t="shared" si="7"/>
        <v>0</v>
      </c>
      <c r="L14" s="58">
        <f t="shared" si="7"/>
        <v>2</v>
      </c>
      <c r="M14" s="58">
        <f t="shared" si="7"/>
        <v>0</v>
      </c>
      <c r="N14" s="58">
        <f t="shared" si="7"/>
        <v>1</v>
      </c>
      <c r="O14" s="58">
        <f t="shared" si="7"/>
        <v>0</v>
      </c>
      <c r="P14" s="58">
        <f t="shared" si="7"/>
        <v>2</v>
      </c>
      <c r="Q14" s="58">
        <f t="shared" si="7"/>
        <v>0</v>
      </c>
      <c r="R14" s="58">
        <f t="shared" si="7"/>
        <v>1</v>
      </c>
      <c r="S14" s="58">
        <f t="shared" si="7"/>
        <v>0</v>
      </c>
      <c r="T14" s="58">
        <f t="shared" si="7"/>
        <v>0</v>
      </c>
      <c r="U14" s="58">
        <f t="shared" si="7"/>
        <v>0</v>
      </c>
      <c r="V14" s="58">
        <f>V16+V18+V20</f>
        <v>0</v>
      </c>
      <c r="W14" s="58"/>
      <c r="X14" s="58">
        <v>0</v>
      </c>
      <c r="Y14" s="58">
        <v>0</v>
      </c>
      <c r="Z14" s="58">
        <f t="shared" si="6"/>
        <v>0</v>
      </c>
      <c r="AA14" s="58">
        <f t="shared" si="6"/>
        <v>0</v>
      </c>
      <c r="AB14" s="58">
        <f t="shared" si="6"/>
        <v>0</v>
      </c>
      <c r="AC14" s="58">
        <f t="shared" si="6"/>
        <v>1</v>
      </c>
      <c r="AD14" s="58">
        <f t="shared" si="6"/>
        <v>0</v>
      </c>
      <c r="AE14" s="58">
        <f t="shared" si="6"/>
        <v>1</v>
      </c>
      <c r="AF14" s="58">
        <f t="shared" si="6"/>
        <v>0</v>
      </c>
      <c r="AG14" s="58">
        <f t="shared" si="6"/>
        <v>1</v>
      </c>
      <c r="AH14" s="58">
        <f t="shared" si="6"/>
        <v>0</v>
      </c>
      <c r="AI14" s="58">
        <f t="shared" si="6"/>
        <v>1</v>
      </c>
      <c r="AJ14" s="58">
        <f t="shared" si="6"/>
        <v>0</v>
      </c>
      <c r="AK14" s="58">
        <f t="shared" si="6"/>
        <v>1</v>
      </c>
      <c r="AL14" s="58">
        <f t="shared" si="6"/>
        <v>0</v>
      </c>
      <c r="AM14" s="59"/>
      <c r="AN14" s="101"/>
      <c r="AO14" s="101"/>
      <c r="AP14" s="101"/>
      <c r="AQ14" s="101"/>
      <c r="AR14" s="102"/>
      <c r="AS14" s="102"/>
      <c r="AT14" s="102"/>
      <c r="AU14" s="102"/>
      <c r="AV14" s="102"/>
      <c r="AW14" s="102"/>
      <c r="AX14" s="58"/>
      <c r="AY14" s="58"/>
      <c r="AZ14" s="58"/>
      <c r="BA14" s="58"/>
      <c r="BB14" s="58"/>
      <c r="BC14" s="58"/>
      <c r="BD14" s="58"/>
      <c r="BE14" s="58"/>
      <c r="BF14" s="58"/>
      <c r="BG14" s="58">
        <f t="shared" si="1"/>
        <v>5</v>
      </c>
      <c r="BH14" s="58">
        <f t="shared" si="2"/>
        <v>14</v>
      </c>
    </row>
    <row r="15" spans="1:60" ht="17.25" customHeight="1">
      <c r="A15" s="86"/>
      <c r="B15" s="64" t="s">
        <v>64</v>
      </c>
      <c r="C15" s="65" t="s">
        <v>60</v>
      </c>
      <c r="D15" s="61" t="s">
        <v>19</v>
      </c>
      <c r="E15" s="62">
        <f t="shared" si="3"/>
        <v>8</v>
      </c>
      <c r="F15" s="62">
        <v>1</v>
      </c>
      <c r="G15" s="62"/>
      <c r="H15" s="62">
        <v>1</v>
      </c>
      <c r="I15" s="62"/>
      <c r="J15" s="62">
        <v>1</v>
      </c>
      <c r="K15" s="62"/>
      <c r="L15" s="62">
        <v>1</v>
      </c>
      <c r="M15" s="62"/>
      <c r="N15" s="62">
        <v>1</v>
      </c>
      <c r="O15" s="62"/>
      <c r="P15" s="62">
        <v>1</v>
      </c>
      <c r="Q15" s="62"/>
      <c r="R15" s="62">
        <v>1</v>
      </c>
      <c r="S15" s="62"/>
      <c r="T15" s="62">
        <v>1</v>
      </c>
      <c r="U15" s="62"/>
      <c r="V15" s="62"/>
      <c r="W15" s="53" t="s">
        <v>169</v>
      </c>
      <c r="X15" s="54" t="s">
        <v>171</v>
      </c>
      <c r="Y15" s="54" t="s">
        <v>171</v>
      </c>
      <c r="Z15" s="62"/>
      <c r="AA15" s="62"/>
      <c r="AB15" s="62"/>
      <c r="AC15" s="62">
        <v>1</v>
      </c>
      <c r="AD15" s="62"/>
      <c r="AE15" s="62">
        <v>1</v>
      </c>
      <c r="AF15" s="62"/>
      <c r="AG15" s="62">
        <v>1</v>
      </c>
      <c r="AH15" s="62"/>
      <c r="AI15" s="62">
        <v>1</v>
      </c>
      <c r="AJ15" s="62"/>
      <c r="AK15" s="62">
        <v>1</v>
      </c>
      <c r="AL15" s="62"/>
      <c r="AM15" s="53" t="s">
        <v>169</v>
      </c>
      <c r="AN15" s="62" t="s">
        <v>173</v>
      </c>
      <c r="AO15" s="62" t="s">
        <v>173</v>
      </c>
      <c r="AP15" s="62" t="s">
        <v>173</v>
      </c>
      <c r="AQ15" s="62" t="s">
        <v>173</v>
      </c>
      <c r="AR15" s="103" t="s">
        <v>174</v>
      </c>
      <c r="AS15" s="103" t="s">
        <v>174</v>
      </c>
      <c r="AT15" s="103" t="s">
        <v>174</v>
      </c>
      <c r="AU15" s="103" t="s">
        <v>174</v>
      </c>
      <c r="AV15" s="62" t="s">
        <v>176</v>
      </c>
      <c r="AW15" s="62" t="s">
        <v>176</v>
      </c>
      <c r="AX15" s="62"/>
      <c r="AY15" s="62"/>
      <c r="AZ15" s="62"/>
      <c r="BA15" s="62"/>
      <c r="BB15" s="62"/>
      <c r="BC15" s="62"/>
      <c r="BD15" s="62"/>
      <c r="BE15" s="62"/>
      <c r="BF15" s="62"/>
      <c r="BG15" s="62">
        <f>SUM(Z15:AM15)</f>
        <v>5</v>
      </c>
      <c r="BH15" s="62">
        <f>E15+BG15</f>
        <v>13</v>
      </c>
    </row>
    <row r="16" spans="1:60" ht="8.25" customHeight="1">
      <c r="A16" s="86"/>
      <c r="B16" s="64"/>
      <c r="C16" s="65"/>
      <c r="D16" s="61" t="s">
        <v>38</v>
      </c>
      <c r="E16" s="62">
        <f t="shared" si="3"/>
        <v>7</v>
      </c>
      <c r="F16" s="62">
        <v>1</v>
      </c>
      <c r="G16" s="62"/>
      <c r="H16" s="62">
        <v>1</v>
      </c>
      <c r="I16" s="62"/>
      <c r="J16" s="62">
        <v>1</v>
      </c>
      <c r="K16" s="62"/>
      <c r="L16" s="62">
        <v>1</v>
      </c>
      <c r="M16" s="62"/>
      <c r="N16" s="62">
        <v>1</v>
      </c>
      <c r="O16" s="62"/>
      <c r="P16" s="62">
        <v>1</v>
      </c>
      <c r="Q16" s="62"/>
      <c r="R16" s="62">
        <v>1</v>
      </c>
      <c r="S16" s="62"/>
      <c r="T16" s="62"/>
      <c r="U16" s="62"/>
      <c r="V16" s="62"/>
      <c r="W16" s="53" t="s">
        <v>169</v>
      </c>
      <c r="X16" s="54" t="s">
        <v>171</v>
      </c>
      <c r="Y16" s="54" t="s">
        <v>171</v>
      </c>
      <c r="Z16" s="62"/>
      <c r="AA16" s="62"/>
      <c r="AB16" s="62"/>
      <c r="AC16" s="62">
        <v>1</v>
      </c>
      <c r="AD16" s="62"/>
      <c r="AE16" s="62">
        <v>1</v>
      </c>
      <c r="AF16" s="62"/>
      <c r="AG16" s="62">
        <v>1</v>
      </c>
      <c r="AH16" s="62"/>
      <c r="AI16" s="62">
        <v>1</v>
      </c>
      <c r="AJ16" s="63"/>
      <c r="AK16" s="63">
        <v>1</v>
      </c>
      <c r="AL16" s="63"/>
      <c r="AM16" s="53" t="s">
        <v>169</v>
      </c>
      <c r="AN16" s="62" t="s">
        <v>173</v>
      </c>
      <c r="AO16" s="62" t="s">
        <v>173</v>
      </c>
      <c r="AP16" s="62" t="s">
        <v>173</v>
      </c>
      <c r="AQ16" s="62" t="s">
        <v>173</v>
      </c>
      <c r="AR16" s="103" t="s">
        <v>174</v>
      </c>
      <c r="AS16" s="103" t="s">
        <v>174</v>
      </c>
      <c r="AT16" s="103" t="s">
        <v>174</v>
      </c>
      <c r="AU16" s="103" t="s">
        <v>174</v>
      </c>
      <c r="AV16" s="62" t="s">
        <v>176</v>
      </c>
      <c r="AW16" s="62" t="s">
        <v>176</v>
      </c>
      <c r="AX16" s="62"/>
      <c r="AY16" s="62"/>
      <c r="AZ16" s="62"/>
      <c r="BA16" s="62"/>
      <c r="BB16" s="62"/>
      <c r="BC16" s="62"/>
      <c r="BD16" s="62"/>
      <c r="BE16" s="62"/>
      <c r="BF16" s="62"/>
      <c r="BG16" s="62">
        <f t="shared" si="1"/>
        <v>5</v>
      </c>
      <c r="BH16" s="62">
        <f t="shared" si="2"/>
        <v>12</v>
      </c>
    </row>
    <row r="17" spans="1:60" ht="16.5" customHeight="1" hidden="1">
      <c r="A17" s="86"/>
      <c r="B17" s="64"/>
      <c r="C17" s="65"/>
      <c r="D17" s="61" t="s">
        <v>19</v>
      </c>
      <c r="E17" s="62">
        <f t="shared" si="3"/>
        <v>0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53" t="s">
        <v>169</v>
      </c>
      <c r="X17" s="54" t="s">
        <v>171</v>
      </c>
      <c r="Y17" s="54" t="s">
        <v>171</v>
      </c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53" t="s">
        <v>169</v>
      </c>
      <c r="AN17" s="62" t="s">
        <v>173</v>
      </c>
      <c r="AO17" s="62" t="s">
        <v>173</v>
      </c>
      <c r="AP17" s="62" t="s">
        <v>173</v>
      </c>
      <c r="AQ17" s="62" t="s">
        <v>173</v>
      </c>
      <c r="AR17" s="103" t="s">
        <v>174</v>
      </c>
      <c r="AS17" s="103" t="s">
        <v>174</v>
      </c>
      <c r="AT17" s="103" t="s">
        <v>174</v>
      </c>
      <c r="AU17" s="103" t="s">
        <v>174</v>
      </c>
      <c r="AV17" s="62" t="s">
        <v>176</v>
      </c>
      <c r="AW17" s="62" t="s">
        <v>176</v>
      </c>
      <c r="AX17" s="62"/>
      <c r="AY17" s="62"/>
      <c r="AZ17" s="62"/>
      <c r="BA17" s="62"/>
      <c r="BB17" s="62"/>
      <c r="BC17" s="62"/>
      <c r="BD17" s="62"/>
      <c r="BE17" s="62"/>
      <c r="BF17" s="62"/>
      <c r="BG17" s="62">
        <f>SUM(Z17:AM17)</f>
        <v>0</v>
      </c>
      <c r="BH17" s="62">
        <f t="shared" si="2"/>
        <v>0</v>
      </c>
    </row>
    <row r="18" spans="1:60" ht="11.25" hidden="1">
      <c r="A18" s="86"/>
      <c r="B18" s="64"/>
      <c r="C18" s="65"/>
      <c r="D18" s="61" t="s">
        <v>38</v>
      </c>
      <c r="E18" s="62">
        <f t="shared" si="3"/>
        <v>0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53" t="s">
        <v>169</v>
      </c>
      <c r="X18" s="54" t="s">
        <v>171</v>
      </c>
      <c r="Y18" s="54" t="s">
        <v>171</v>
      </c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53" t="s">
        <v>169</v>
      </c>
      <c r="AN18" s="62" t="s">
        <v>173</v>
      </c>
      <c r="AO18" s="62" t="s">
        <v>173</v>
      </c>
      <c r="AP18" s="62" t="s">
        <v>173</v>
      </c>
      <c r="AQ18" s="62" t="s">
        <v>173</v>
      </c>
      <c r="AR18" s="103" t="s">
        <v>174</v>
      </c>
      <c r="AS18" s="103" t="s">
        <v>174</v>
      </c>
      <c r="AT18" s="103" t="s">
        <v>174</v>
      </c>
      <c r="AU18" s="103" t="s">
        <v>174</v>
      </c>
      <c r="AV18" s="62" t="s">
        <v>176</v>
      </c>
      <c r="AW18" s="62" t="s">
        <v>176</v>
      </c>
      <c r="AX18" s="62"/>
      <c r="AY18" s="62"/>
      <c r="AZ18" s="62"/>
      <c r="BA18" s="62"/>
      <c r="BB18" s="62"/>
      <c r="BC18" s="62"/>
      <c r="BD18" s="62"/>
      <c r="BE18" s="62"/>
      <c r="BF18" s="62"/>
      <c r="BG18" s="62">
        <f>SUM(Z18:AX18)</f>
        <v>0</v>
      </c>
      <c r="BH18" s="62">
        <f aca="true" t="shared" si="8" ref="BH18:BH52">E18+BG18</f>
        <v>0</v>
      </c>
    </row>
    <row r="19" spans="1:60" ht="24.75">
      <c r="A19" s="86"/>
      <c r="B19" s="71" t="s">
        <v>208</v>
      </c>
      <c r="C19" s="91" t="s">
        <v>209</v>
      </c>
      <c r="D19" s="61" t="s">
        <v>19</v>
      </c>
      <c r="E19" s="62">
        <f t="shared" si="3"/>
        <v>6</v>
      </c>
      <c r="F19" s="62">
        <v>1</v>
      </c>
      <c r="G19" s="62"/>
      <c r="H19" s="62">
        <v>1</v>
      </c>
      <c r="I19" s="62"/>
      <c r="J19" s="62">
        <v>1</v>
      </c>
      <c r="K19" s="62"/>
      <c r="L19" s="62">
        <v>1</v>
      </c>
      <c r="M19" s="62"/>
      <c r="N19" s="62">
        <v>1</v>
      </c>
      <c r="O19" s="62"/>
      <c r="P19" s="62">
        <v>1</v>
      </c>
      <c r="Q19" s="62"/>
      <c r="R19" s="62"/>
      <c r="S19" s="62"/>
      <c r="T19" s="62"/>
      <c r="U19" s="62"/>
      <c r="V19" s="62"/>
      <c r="W19" s="53" t="s">
        <v>169</v>
      </c>
      <c r="X19" s="54" t="s">
        <v>171</v>
      </c>
      <c r="Y19" s="54" t="s">
        <v>171</v>
      </c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3"/>
      <c r="AK19" s="63"/>
      <c r="AL19" s="63"/>
      <c r="AM19" s="53" t="s">
        <v>169</v>
      </c>
      <c r="AN19" s="62" t="s">
        <v>173</v>
      </c>
      <c r="AO19" s="62" t="s">
        <v>173</v>
      </c>
      <c r="AP19" s="62" t="s">
        <v>173</v>
      </c>
      <c r="AQ19" s="62" t="s">
        <v>173</v>
      </c>
      <c r="AR19" s="103" t="s">
        <v>174</v>
      </c>
      <c r="AS19" s="103" t="s">
        <v>174</v>
      </c>
      <c r="AT19" s="103" t="s">
        <v>174</v>
      </c>
      <c r="AU19" s="103" t="s">
        <v>174</v>
      </c>
      <c r="AV19" s="62" t="s">
        <v>176</v>
      </c>
      <c r="AW19" s="62" t="s">
        <v>176</v>
      </c>
      <c r="AX19" s="62"/>
      <c r="AY19" s="62"/>
      <c r="AZ19" s="62"/>
      <c r="BA19" s="62"/>
      <c r="BB19" s="62"/>
      <c r="BC19" s="62"/>
      <c r="BD19" s="62"/>
      <c r="BE19" s="62"/>
      <c r="BF19" s="62"/>
      <c r="BG19" s="62">
        <f>SUM(Z19:AM19)</f>
        <v>0</v>
      </c>
      <c r="BH19" s="62">
        <f t="shared" si="8"/>
        <v>6</v>
      </c>
    </row>
    <row r="20" spans="1:60" ht="11.25">
      <c r="A20" s="86"/>
      <c r="B20" s="71"/>
      <c r="C20" s="91"/>
      <c r="D20" s="61" t="s">
        <v>38</v>
      </c>
      <c r="E20" s="62">
        <f t="shared" si="3"/>
        <v>2</v>
      </c>
      <c r="F20" s="62"/>
      <c r="G20" s="62"/>
      <c r="H20" s="62"/>
      <c r="I20" s="62"/>
      <c r="J20" s="62"/>
      <c r="K20" s="62"/>
      <c r="L20" s="62">
        <v>1</v>
      </c>
      <c r="M20" s="62"/>
      <c r="N20" s="62"/>
      <c r="O20" s="62"/>
      <c r="P20" s="62">
        <v>1</v>
      </c>
      <c r="Q20" s="62"/>
      <c r="R20" s="62"/>
      <c r="S20" s="62"/>
      <c r="T20" s="62"/>
      <c r="U20" s="62"/>
      <c r="V20" s="62"/>
      <c r="W20" s="53" t="s">
        <v>169</v>
      </c>
      <c r="X20" s="54" t="s">
        <v>171</v>
      </c>
      <c r="Y20" s="54" t="s">
        <v>171</v>
      </c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3"/>
      <c r="AK20" s="63"/>
      <c r="AL20" s="63"/>
      <c r="AM20" s="53" t="s">
        <v>169</v>
      </c>
      <c r="AN20" s="62" t="s">
        <v>173</v>
      </c>
      <c r="AO20" s="62" t="s">
        <v>173</v>
      </c>
      <c r="AP20" s="62" t="s">
        <v>173</v>
      </c>
      <c r="AQ20" s="62" t="s">
        <v>173</v>
      </c>
      <c r="AR20" s="103" t="s">
        <v>174</v>
      </c>
      <c r="AS20" s="103" t="s">
        <v>174</v>
      </c>
      <c r="AT20" s="103" t="s">
        <v>174</v>
      </c>
      <c r="AU20" s="103" t="s">
        <v>174</v>
      </c>
      <c r="AV20" s="62" t="s">
        <v>176</v>
      </c>
      <c r="AW20" s="62" t="s">
        <v>176</v>
      </c>
      <c r="AX20" s="62"/>
      <c r="AY20" s="62"/>
      <c r="AZ20" s="62"/>
      <c r="BA20" s="62"/>
      <c r="BB20" s="62"/>
      <c r="BC20" s="62"/>
      <c r="BD20" s="62"/>
      <c r="BE20" s="62"/>
      <c r="BF20" s="62"/>
      <c r="BG20" s="62">
        <f>SUM(Z20:AX20)</f>
        <v>0</v>
      </c>
      <c r="BH20" s="62">
        <f t="shared" si="8"/>
        <v>2</v>
      </c>
    </row>
    <row r="21" spans="1:60" s="30" customFormat="1" ht="9" customHeight="1">
      <c r="A21" s="100"/>
      <c r="B21" s="197"/>
      <c r="C21" s="199" t="s">
        <v>3</v>
      </c>
      <c r="D21" s="51" t="s">
        <v>19</v>
      </c>
      <c r="E21" s="52">
        <f>SUM(F21:Y21)</f>
        <v>250</v>
      </c>
      <c r="F21" s="52">
        <f>F23+F29</f>
        <v>14</v>
      </c>
      <c r="G21" s="52">
        <f aca="true" t="shared" si="9" ref="G21:U21">G23+G29</f>
        <v>16</v>
      </c>
      <c r="H21" s="52">
        <f t="shared" si="9"/>
        <v>14</v>
      </c>
      <c r="I21" s="52">
        <f t="shared" si="9"/>
        <v>16</v>
      </c>
      <c r="J21" s="52">
        <f t="shared" si="9"/>
        <v>14</v>
      </c>
      <c r="K21" s="52">
        <f t="shared" si="9"/>
        <v>16</v>
      </c>
      <c r="L21" s="52">
        <f t="shared" si="9"/>
        <v>14</v>
      </c>
      <c r="M21" s="52">
        <f t="shared" si="9"/>
        <v>16</v>
      </c>
      <c r="N21" s="52">
        <f t="shared" si="9"/>
        <v>14</v>
      </c>
      <c r="O21" s="52">
        <f t="shared" si="9"/>
        <v>16</v>
      </c>
      <c r="P21" s="52">
        <f t="shared" si="9"/>
        <v>14</v>
      </c>
      <c r="Q21" s="52">
        <f t="shared" si="9"/>
        <v>16</v>
      </c>
      <c r="R21" s="52">
        <f t="shared" si="9"/>
        <v>15</v>
      </c>
      <c r="S21" s="52">
        <f t="shared" si="9"/>
        <v>16</v>
      </c>
      <c r="T21" s="52">
        <f t="shared" si="9"/>
        <v>15</v>
      </c>
      <c r="U21" s="52">
        <f t="shared" si="9"/>
        <v>16</v>
      </c>
      <c r="V21" s="52">
        <f>V23+V29</f>
        <v>8</v>
      </c>
      <c r="W21" s="53" t="s">
        <v>169</v>
      </c>
      <c r="X21" s="54" t="s">
        <v>171</v>
      </c>
      <c r="Y21" s="54" t="s">
        <v>171</v>
      </c>
      <c r="Z21" s="52">
        <f>Z23+Z29</f>
        <v>16</v>
      </c>
      <c r="AA21" s="52">
        <f aca="true" t="shared" si="10" ref="AA21:AL21">AA23+AA29</f>
        <v>16</v>
      </c>
      <c r="AB21" s="52">
        <f t="shared" si="10"/>
        <v>16</v>
      </c>
      <c r="AC21" s="52">
        <f t="shared" si="10"/>
        <v>15</v>
      </c>
      <c r="AD21" s="52">
        <f t="shared" si="10"/>
        <v>16</v>
      </c>
      <c r="AE21" s="52">
        <f t="shared" si="10"/>
        <v>15</v>
      </c>
      <c r="AF21" s="52">
        <f t="shared" si="10"/>
        <v>16</v>
      </c>
      <c r="AG21" s="52">
        <f t="shared" si="10"/>
        <v>15</v>
      </c>
      <c r="AH21" s="52">
        <f t="shared" si="10"/>
        <v>16</v>
      </c>
      <c r="AI21" s="52">
        <f t="shared" si="10"/>
        <v>15</v>
      </c>
      <c r="AJ21" s="52">
        <f t="shared" si="10"/>
        <v>16</v>
      </c>
      <c r="AK21" s="52">
        <f t="shared" si="10"/>
        <v>15</v>
      </c>
      <c r="AL21" s="52">
        <f t="shared" si="10"/>
        <v>16</v>
      </c>
      <c r="AM21" s="53" t="s">
        <v>169</v>
      </c>
      <c r="AN21" s="62" t="s">
        <v>173</v>
      </c>
      <c r="AO21" s="62" t="s">
        <v>173</v>
      </c>
      <c r="AP21" s="62" t="s">
        <v>173</v>
      </c>
      <c r="AQ21" s="62" t="s">
        <v>173</v>
      </c>
      <c r="AR21" s="103" t="s">
        <v>174</v>
      </c>
      <c r="AS21" s="103" t="s">
        <v>174</v>
      </c>
      <c r="AT21" s="103" t="s">
        <v>174</v>
      </c>
      <c r="AU21" s="103" t="s">
        <v>174</v>
      </c>
      <c r="AV21" s="62" t="s">
        <v>176</v>
      </c>
      <c r="AW21" s="62" t="s">
        <v>176</v>
      </c>
      <c r="AX21" s="52"/>
      <c r="AY21" s="52"/>
      <c r="AZ21" s="52"/>
      <c r="BA21" s="52"/>
      <c r="BB21" s="52"/>
      <c r="BC21" s="52"/>
      <c r="BD21" s="52"/>
      <c r="BE21" s="52"/>
      <c r="BF21" s="52"/>
      <c r="BG21" s="52">
        <f>SUM(Z21:AM21)</f>
        <v>203</v>
      </c>
      <c r="BH21" s="52">
        <f t="shared" si="8"/>
        <v>453</v>
      </c>
    </row>
    <row r="22" spans="1:60" s="30" customFormat="1" ht="12" customHeight="1">
      <c r="A22" s="100"/>
      <c r="B22" s="198"/>
      <c r="C22" s="200"/>
      <c r="D22" s="51" t="s">
        <v>38</v>
      </c>
      <c r="E22" s="52">
        <f t="shared" si="3"/>
        <v>166</v>
      </c>
      <c r="F22" s="52">
        <f>F24+F30</f>
        <v>10</v>
      </c>
      <c r="G22" s="52">
        <f aca="true" t="shared" si="11" ref="G22:U22">G24+G30</f>
        <v>11</v>
      </c>
      <c r="H22" s="52">
        <f t="shared" si="11"/>
        <v>10</v>
      </c>
      <c r="I22" s="52">
        <f t="shared" si="11"/>
        <v>11</v>
      </c>
      <c r="J22" s="52">
        <f t="shared" si="11"/>
        <v>10</v>
      </c>
      <c r="K22" s="52">
        <f t="shared" si="11"/>
        <v>10</v>
      </c>
      <c r="L22" s="52">
        <f t="shared" si="11"/>
        <v>9</v>
      </c>
      <c r="M22" s="52">
        <f t="shared" si="11"/>
        <v>10</v>
      </c>
      <c r="N22" s="52">
        <f t="shared" si="11"/>
        <v>10</v>
      </c>
      <c r="O22" s="52">
        <f t="shared" si="11"/>
        <v>10</v>
      </c>
      <c r="P22" s="52">
        <f t="shared" si="11"/>
        <v>9</v>
      </c>
      <c r="Q22" s="52">
        <f t="shared" si="11"/>
        <v>10</v>
      </c>
      <c r="R22" s="52">
        <f t="shared" si="11"/>
        <v>10</v>
      </c>
      <c r="S22" s="52">
        <f t="shared" si="11"/>
        <v>10</v>
      </c>
      <c r="T22" s="52">
        <f t="shared" si="11"/>
        <v>10</v>
      </c>
      <c r="U22" s="52">
        <f t="shared" si="11"/>
        <v>11</v>
      </c>
      <c r="V22" s="52">
        <f>V24+V30</f>
        <v>5</v>
      </c>
      <c r="W22" s="53" t="s">
        <v>169</v>
      </c>
      <c r="X22" s="54" t="s">
        <v>171</v>
      </c>
      <c r="Y22" s="54" t="s">
        <v>171</v>
      </c>
      <c r="Z22" s="52">
        <f>Z24+Z30</f>
        <v>8</v>
      </c>
      <c r="AA22" s="52">
        <f aca="true" t="shared" si="12" ref="AA22:AL22">AA24+AA30</f>
        <v>8</v>
      </c>
      <c r="AB22" s="52">
        <f t="shared" si="12"/>
        <v>8</v>
      </c>
      <c r="AC22" s="52">
        <f t="shared" si="12"/>
        <v>7</v>
      </c>
      <c r="AD22" s="52">
        <f t="shared" si="12"/>
        <v>8</v>
      </c>
      <c r="AE22" s="52">
        <f t="shared" si="12"/>
        <v>7</v>
      </c>
      <c r="AF22" s="52">
        <f t="shared" si="12"/>
        <v>8</v>
      </c>
      <c r="AG22" s="52">
        <f t="shared" si="12"/>
        <v>7</v>
      </c>
      <c r="AH22" s="52">
        <f t="shared" si="12"/>
        <v>8</v>
      </c>
      <c r="AI22" s="52">
        <f t="shared" si="12"/>
        <v>7</v>
      </c>
      <c r="AJ22" s="52">
        <f t="shared" si="12"/>
        <v>8</v>
      </c>
      <c r="AK22" s="52">
        <f t="shared" si="12"/>
        <v>7</v>
      </c>
      <c r="AL22" s="52">
        <f t="shared" si="12"/>
        <v>7</v>
      </c>
      <c r="AM22" s="53" t="s">
        <v>169</v>
      </c>
      <c r="AN22" s="62" t="s">
        <v>173</v>
      </c>
      <c r="AO22" s="62" t="s">
        <v>173</v>
      </c>
      <c r="AP22" s="62" t="s">
        <v>173</v>
      </c>
      <c r="AQ22" s="62" t="s">
        <v>173</v>
      </c>
      <c r="AR22" s="103" t="s">
        <v>174</v>
      </c>
      <c r="AS22" s="103" t="s">
        <v>174</v>
      </c>
      <c r="AT22" s="103" t="s">
        <v>174</v>
      </c>
      <c r="AU22" s="103" t="s">
        <v>174</v>
      </c>
      <c r="AV22" s="62" t="s">
        <v>176</v>
      </c>
      <c r="AW22" s="62" t="s">
        <v>176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>
        <f>SUM(Z22:AX22)</f>
        <v>98</v>
      </c>
      <c r="BH22" s="52">
        <f t="shared" si="8"/>
        <v>264</v>
      </c>
    </row>
    <row r="23" spans="1:60" s="30" customFormat="1" ht="11.25">
      <c r="A23" s="100"/>
      <c r="B23" s="153"/>
      <c r="C23" s="145" t="s">
        <v>72</v>
      </c>
      <c r="D23" s="57" t="s">
        <v>19</v>
      </c>
      <c r="E23" s="58">
        <f t="shared" si="3"/>
        <v>36</v>
      </c>
      <c r="F23" s="58">
        <f>F27+F25</f>
        <v>3</v>
      </c>
      <c r="G23" s="58">
        <f aca="true" t="shared" si="13" ref="G23:U23">G27+G25</f>
        <v>3</v>
      </c>
      <c r="H23" s="58">
        <f t="shared" si="13"/>
        <v>2</v>
      </c>
      <c r="I23" s="58">
        <f t="shared" si="13"/>
        <v>2</v>
      </c>
      <c r="J23" s="58">
        <f t="shared" si="13"/>
        <v>2</v>
      </c>
      <c r="K23" s="58">
        <f t="shared" si="13"/>
        <v>2</v>
      </c>
      <c r="L23" s="58">
        <f t="shared" si="13"/>
        <v>2</v>
      </c>
      <c r="M23" s="58">
        <f t="shared" si="13"/>
        <v>2</v>
      </c>
      <c r="N23" s="58">
        <f t="shared" si="13"/>
        <v>2</v>
      </c>
      <c r="O23" s="58">
        <f t="shared" si="13"/>
        <v>2</v>
      </c>
      <c r="P23" s="58">
        <f t="shared" si="13"/>
        <v>2</v>
      </c>
      <c r="Q23" s="58">
        <f t="shared" si="13"/>
        <v>2</v>
      </c>
      <c r="R23" s="58">
        <f t="shared" si="13"/>
        <v>2</v>
      </c>
      <c r="S23" s="58">
        <f t="shared" si="13"/>
        <v>2</v>
      </c>
      <c r="T23" s="58">
        <f t="shared" si="13"/>
        <v>2</v>
      </c>
      <c r="U23" s="58">
        <f t="shared" si="13"/>
        <v>2</v>
      </c>
      <c r="V23" s="58">
        <f>V27+V25</f>
        <v>2</v>
      </c>
      <c r="W23" s="53" t="s">
        <v>169</v>
      </c>
      <c r="X23" s="54" t="s">
        <v>171</v>
      </c>
      <c r="Y23" s="54" t="s">
        <v>171</v>
      </c>
      <c r="Z23" s="58">
        <f aca="true" t="shared" si="14" ref="Z23:AL23">Z27+Z25</f>
        <v>3</v>
      </c>
      <c r="AA23" s="58">
        <f t="shared" si="14"/>
        <v>3</v>
      </c>
      <c r="AB23" s="58">
        <f t="shared" si="14"/>
        <v>3</v>
      </c>
      <c r="AC23" s="58">
        <f t="shared" si="14"/>
        <v>2</v>
      </c>
      <c r="AD23" s="58">
        <f t="shared" si="14"/>
        <v>3</v>
      </c>
      <c r="AE23" s="58">
        <f t="shared" si="14"/>
        <v>2</v>
      </c>
      <c r="AF23" s="58">
        <f t="shared" si="14"/>
        <v>3</v>
      </c>
      <c r="AG23" s="58">
        <f t="shared" si="14"/>
        <v>2</v>
      </c>
      <c r="AH23" s="58">
        <f t="shared" si="14"/>
        <v>3</v>
      </c>
      <c r="AI23" s="58">
        <f t="shared" si="14"/>
        <v>3</v>
      </c>
      <c r="AJ23" s="58">
        <f t="shared" si="14"/>
        <v>3</v>
      </c>
      <c r="AK23" s="58">
        <f t="shared" si="14"/>
        <v>3</v>
      </c>
      <c r="AL23" s="58">
        <f t="shared" si="14"/>
        <v>3</v>
      </c>
      <c r="AM23" s="53" t="s">
        <v>169</v>
      </c>
      <c r="AN23" s="62" t="s">
        <v>173</v>
      </c>
      <c r="AO23" s="62" t="s">
        <v>173</v>
      </c>
      <c r="AP23" s="62" t="s">
        <v>173</v>
      </c>
      <c r="AQ23" s="62" t="s">
        <v>173</v>
      </c>
      <c r="AR23" s="103" t="s">
        <v>174</v>
      </c>
      <c r="AS23" s="103" t="s">
        <v>174</v>
      </c>
      <c r="AT23" s="103" t="s">
        <v>174</v>
      </c>
      <c r="AU23" s="103" t="s">
        <v>174</v>
      </c>
      <c r="AV23" s="62" t="s">
        <v>176</v>
      </c>
      <c r="AW23" s="62" t="s">
        <v>176</v>
      </c>
      <c r="AX23" s="58"/>
      <c r="AY23" s="58"/>
      <c r="AZ23" s="58"/>
      <c r="BA23" s="58"/>
      <c r="BB23" s="58"/>
      <c r="BC23" s="58"/>
      <c r="BD23" s="58"/>
      <c r="BE23" s="58"/>
      <c r="BF23" s="58"/>
      <c r="BG23" s="58">
        <f>SUM(Z23:AM23)</f>
        <v>36</v>
      </c>
      <c r="BH23" s="58">
        <f t="shared" si="8"/>
        <v>72</v>
      </c>
    </row>
    <row r="24" spans="1:60" s="30" customFormat="1" ht="15" customHeight="1">
      <c r="A24" s="100"/>
      <c r="B24" s="154"/>
      <c r="C24" s="146"/>
      <c r="D24" s="57" t="s">
        <v>38</v>
      </c>
      <c r="E24" s="58">
        <f t="shared" si="3"/>
        <v>18</v>
      </c>
      <c r="F24" s="58">
        <f>F28+F26</f>
        <v>2</v>
      </c>
      <c r="G24" s="58">
        <f aca="true" t="shared" si="15" ref="G24:U24">G28+G26</f>
        <v>1</v>
      </c>
      <c r="H24" s="58">
        <f t="shared" si="15"/>
        <v>1</v>
      </c>
      <c r="I24" s="58">
        <f t="shared" si="15"/>
        <v>1</v>
      </c>
      <c r="J24" s="58">
        <f t="shared" si="15"/>
        <v>1</v>
      </c>
      <c r="K24" s="58">
        <f t="shared" si="15"/>
        <v>1</v>
      </c>
      <c r="L24" s="58">
        <f t="shared" si="15"/>
        <v>1</v>
      </c>
      <c r="M24" s="58">
        <f t="shared" si="15"/>
        <v>1</v>
      </c>
      <c r="N24" s="58">
        <f t="shared" si="15"/>
        <v>1</v>
      </c>
      <c r="O24" s="58">
        <f t="shared" si="15"/>
        <v>1</v>
      </c>
      <c r="P24" s="58">
        <f t="shared" si="15"/>
        <v>1</v>
      </c>
      <c r="Q24" s="58">
        <f t="shared" si="15"/>
        <v>1</v>
      </c>
      <c r="R24" s="58">
        <f t="shared" si="15"/>
        <v>1</v>
      </c>
      <c r="S24" s="58">
        <f t="shared" si="15"/>
        <v>1</v>
      </c>
      <c r="T24" s="58">
        <f t="shared" si="15"/>
        <v>1</v>
      </c>
      <c r="U24" s="58">
        <f t="shared" si="15"/>
        <v>1</v>
      </c>
      <c r="V24" s="58">
        <f>V28+V26</f>
        <v>1</v>
      </c>
      <c r="W24" s="53" t="s">
        <v>169</v>
      </c>
      <c r="X24" s="54" t="s">
        <v>171</v>
      </c>
      <c r="Y24" s="54" t="s">
        <v>171</v>
      </c>
      <c r="Z24" s="58">
        <f aca="true" t="shared" si="16" ref="Z24:AL24">Z28+Z26</f>
        <v>2</v>
      </c>
      <c r="AA24" s="58">
        <f t="shared" si="16"/>
        <v>1</v>
      </c>
      <c r="AB24" s="58">
        <f t="shared" si="16"/>
        <v>1</v>
      </c>
      <c r="AC24" s="58">
        <f t="shared" si="16"/>
        <v>1</v>
      </c>
      <c r="AD24" s="58">
        <f t="shared" si="16"/>
        <v>1</v>
      </c>
      <c r="AE24" s="58">
        <f t="shared" si="16"/>
        <v>1</v>
      </c>
      <c r="AF24" s="58">
        <f t="shared" si="16"/>
        <v>1</v>
      </c>
      <c r="AG24" s="58">
        <f t="shared" si="16"/>
        <v>1</v>
      </c>
      <c r="AH24" s="58">
        <f t="shared" si="16"/>
        <v>1</v>
      </c>
      <c r="AI24" s="58">
        <f t="shared" si="16"/>
        <v>1</v>
      </c>
      <c r="AJ24" s="58">
        <f t="shared" si="16"/>
        <v>1</v>
      </c>
      <c r="AK24" s="58">
        <f t="shared" si="16"/>
        <v>1</v>
      </c>
      <c r="AL24" s="58">
        <f t="shared" si="16"/>
        <v>1</v>
      </c>
      <c r="AM24" s="53" t="s">
        <v>169</v>
      </c>
      <c r="AN24" s="62" t="s">
        <v>173</v>
      </c>
      <c r="AO24" s="62" t="s">
        <v>173</v>
      </c>
      <c r="AP24" s="62" t="s">
        <v>173</v>
      </c>
      <c r="AQ24" s="62" t="s">
        <v>173</v>
      </c>
      <c r="AR24" s="103" t="s">
        <v>174</v>
      </c>
      <c r="AS24" s="103" t="s">
        <v>174</v>
      </c>
      <c r="AT24" s="103" t="s">
        <v>174</v>
      </c>
      <c r="AU24" s="103" t="s">
        <v>174</v>
      </c>
      <c r="AV24" s="62" t="s">
        <v>176</v>
      </c>
      <c r="AW24" s="62" t="s">
        <v>176</v>
      </c>
      <c r="AX24" s="58"/>
      <c r="AY24" s="58"/>
      <c r="AZ24" s="58"/>
      <c r="BA24" s="58"/>
      <c r="BB24" s="58"/>
      <c r="BC24" s="58"/>
      <c r="BD24" s="58"/>
      <c r="BE24" s="58"/>
      <c r="BF24" s="58"/>
      <c r="BG24" s="58">
        <f>SUM(Z24:AX24)</f>
        <v>14</v>
      </c>
      <c r="BH24" s="58">
        <f t="shared" si="8"/>
        <v>32</v>
      </c>
    </row>
    <row r="25" spans="1:60" s="30" customFormat="1" ht="17.25" customHeight="1">
      <c r="A25" s="100"/>
      <c r="B25" s="70" t="s">
        <v>210</v>
      </c>
      <c r="C25" s="104" t="s">
        <v>84</v>
      </c>
      <c r="D25" s="61" t="s">
        <v>19</v>
      </c>
      <c r="E25" s="62">
        <f>SUM(F25:Y25)</f>
        <v>36</v>
      </c>
      <c r="F25" s="62">
        <v>3</v>
      </c>
      <c r="G25" s="62">
        <v>3</v>
      </c>
      <c r="H25" s="62">
        <v>2</v>
      </c>
      <c r="I25" s="62">
        <v>2</v>
      </c>
      <c r="J25" s="62">
        <v>2</v>
      </c>
      <c r="K25" s="62">
        <v>2</v>
      </c>
      <c r="L25" s="62">
        <v>2</v>
      </c>
      <c r="M25" s="62">
        <v>2</v>
      </c>
      <c r="N25" s="62">
        <v>2</v>
      </c>
      <c r="O25" s="62">
        <v>2</v>
      </c>
      <c r="P25" s="62">
        <v>2</v>
      </c>
      <c r="Q25" s="62">
        <v>2</v>
      </c>
      <c r="R25" s="62">
        <v>2</v>
      </c>
      <c r="S25" s="62">
        <v>2</v>
      </c>
      <c r="T25" s="62">
        <v>2</v>
      </c>
      <c r="U25" s="62">
        <v>2</v>
      </c>
      <c r="V25" s="62">
        <v>2</v>
      </c>
      <c r="W25" s="53" t="s">
        <v>169</v>
      </c>
      <c r="X25" s="54" t="s">
        <v>171</v>
      </c>
      <c r="Y25" s="54" t="s">
        <v>171</v>
      </c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53" t="s">
        <v>169</v>
      </c>
      <c r="AN25" s="62" t="s">
        <v>173</v>
      </c>
      <c r="AO25" s="62" t="s">
        <v>173</v>
      </c>
      <c r="AP25" s="62" t="s">
        <v>173</v>
      </c>
      <c r="AQ25" s="62" t="s">
        <v>173</v>
      </c>
      <c r="AR25" s="103" t="s">
        <v>174</v>
      </c>
      <c r="AS25" s="103" t="s">
        <v>174</v>
      </c>
      <c r="AT25" s="103" t="s">
        <v>174</v>
      </c>
      <c r="AU25" s="103" t="s">
        <v>174</v>
      </c>
      <c r="AV25" s="62" t="s">
        <v>176</v>
      </c>
      <c r="AW25" s="62" t="s">
        <v>176</v>
      </c>
      <c r="AX25" s="62"/>
      <c r="AY25" s="62"/>
      <c r="AZ25" s="62"/>
      <c r="BA25" s="62"/>
      <c r="BB25" s="62"/>
      <c r="BC25" s="62"/>
      <c r="BD25" s="62"/>
      <c r="BE25" s="62"/>
      <c r="BF25" s="62"/>
      <c r="BG25" s="62">
        <f>SUM(Z25:AM25)</f>
        <v>0</v>
      </c>
      <c r="BH25" s="62">
        <f>E25+BG25</f>
        <v>36</v>
      </c>
    </row>
    <row r="26" spans="1:60" s="30" customFormat="1" ht="15" customHeight="1">
      <c r="A26" s="100"/>
      <c r="B26" s="70"/>
      <c r="C26" s="70"/>
      <c r="D26" s="61" t="s">
        <v>38</v>
      </c>
      <c r="E26" s="62">
        <f>SUM(F26:Y26)</f>
        <v>18</v>
      </c>
      <c r="F26" s="62">
        <v>2</v>
      </c>
      <c r="G26" s="62">
        <v>1</v>
      </c>
      <c r="H26" s="62">
        <v>1</v>
      </c>
      <c r="I26" s="62">
        <v>1</v>
      </c>
      <c r="J26" s="62">
        <v>1</v>
      </c>
      <c r="K26" s="62">
        <v>1</v>
      </c>
      <c r="L26" s="62">
        <v>1</v>
      </c>
      <c r="M26" s="62">
        <v>1</v>
      </c>
      <c r="N26" s="62">
        <v>1</v>
      </c>
      <c r="O26" s="62">
        <v>1</v>
      </c>
      <c r="P26" s="62">
        <v>1</v>
      </c>
      <c r="Q26" s="62">
        <v>1</v>
      </c>
      <c r="R26" s="62">
        <v>1</v>
      </c>
      <c r="S26" s="62">
        <v>1</v>
      </c>
      <c r="T26" s="62">
        <v>1</v>
      </c>
      <c r="U26" s="62">
        <v>1</v>
      </c>
      <c r="V26" s="62">
        <v>1</v>
      </c>
      <c r="W26" s="53" t="s">
        <v>169</v>
      </c>
      <c r="X26" s="54" t="s">
        <v>171</v>
      </c>
      <c r="Y26" s="54" t="s">
        <v>171</v>
      </c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3"/>
      <c r="AL26" s="63"/>
      <c r="AM26" s="53" t="s">
        <v>169</v>
      </c>
      <c r="AN26" s="62" t="s">
        <v>173</v>
      </c>
      <c r="AO26" s="62" t="s">
        <v>173</v>
      </c>
      <c r="AP26" s="62" t="s">
        <v>173</v>
      </c>
      <c r="AQ26" s="62" t="s">
        <v>173</v>
      </c>
      <c r="AR26" s="103" t="s">
        <v>174</v>
      </c>
      <c r="AS26" s="103" t="s">
        <v>174</v>
      </c>
      <c r="AT26" s="103" t="s">
        <v>174</v>
      </c>
      <c r="AU26" s="103" t="s">
        <v>174</v>
      </c>
      <c r="AV26" s="62" t="s">
        <v>176</v>
      </c>
      <c r="AW26" s="62" t="s">
        <v>176</v>
      </c>
      <c r="AX26" s="62"/>
      <c r="AY26" s="62"/>
      <c r="AZ26" s="62"/>
      <c r="BA26" s="62"/>
      <c r="BB26" s="62"/>
      <c r="BC26" s="62"/>
      <c r="BD26" s="62"/>
      <c r="BE26" s="62"/>
      <c r="BF26" s="62"/>
      <c r="BG26" s="62">
        <f>SUM(Z26:AX26)</f>
        <v>0</v>
      </c>
      <c r="BH26" s="62">
        <f>E26+BG26</f>
        <v>18</v>
      </c>
    </row>
    <row r="27" spans="1:60" ht="18" customHeight="1">
      <c r="A27" s="86"/>
      <c r="B27" s="70" t="s">
        <v>166</v>
      </c>
      <c r="C27" s="104" t="s">
        <v>13</v>
      </c>
      <c r="D27" s="61" t="s">
        <v>19</v>
      </c>
      <c r="E27" s="62">
        <f t="shared" si="3"/>
        <v>0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53" t="s">
        <v>169</v>
      </c>
      <c r="X27" s="54" t="s">
        <v>171</v>
      </c>
      <c r="Y27" s="54" t="s">
        <v>171</v>
      </c>
      <c r="Z27" s="62">
        <v>3</v>
      </c>
      <c r="AA27" s="62">
        <v>3</v>
      </c>
      <c r="AB27" s="62">
        <v>3</v>
      </c>
      <c r="AC27" s="62">
        <v>2</v>
      </c>
      <c r="AD27" s="62">
        <v>3</v>
      </c>
      <c r="AE27" s="62">
        <v>2</v>
      </c>
      <c r="AF27" s="62">
        <v>3</v>
      </c>
      <c r="AG27" s="62">
        <v>2</v>
      </c>
      <c r="AH27" s="62">
        <v>3</v>
      </c>
      <c r="AI27" s="62">
        <v>3</v>
      </c>
      <c r="AJ27" s="62">
        <v>3</v>
      </c>
      <c r="AK27" s="62">
        <v>3</v>
      </c>
      <c r="AL27" s="62">
        <v>3</v>
      </c>
      <c r="AM27" s="53" t="s">
        <v>169</v>
      </c>
      <c r="AN27" s="62" t="s">
        <v>173</v>
      </c>
      <c r="AO27" s="62" t="s">
        <v>173</v>
      </c>
      <c r="AP27" s="62" t="s">
        <v>173</v>
      </c>
      <c r="AQ27" s="62" t="s">
        <v>173</v>
      </c>
      <c r="AR27" s="103" t="s">
        <v>174</v>
      </c>
      <c r="AS27" s="103" t="s">
        <v>174</v>
      </c>
      <c r="AT27" s="103" t="s">
        <v>174</v>
      </c>
      <c r="AU27" s="103" t="s">
        <v>174</v>
      </c>
      <c r="AV27" s="62" t="s">
        <v>176</v>
      </c>
      <c r="AW27" s="62" t="s">
        <v>176</v>
      </c>
      <c r="AX27" s="62"/>
      <c r="AY27" s="62"/>
      <c r="AZ27" s="62"/>
      <c r="BA27" s="62"/>
      <c r="BB27" s="62"/>
      <c r="BC27" s="62"/>
      <c r="BD27" s="62"/>
      <c r="BE27" s="62"/>
      <c r="BF27" s="62"/>
      <c r="BG27" s="62">
        <f>SUM(Z27:AM27)</f>
        <v>36</v>
      </c>
      <c r="BH27" s="62">
        <f t="shared" si="8"/>
        <v>36</v>
      </c>
    </row>
    <row r="28" spans="1:60" ht="8.25" customHeight="1">
      <c r="A28" s="86"/>
      <c r="B28" s="70"/>
      <c r="C28" s="70"/>
      <c r="D28" s="61" t="s">
        <v>38</v>
      </c>
      <c r="E28" s="62">
        <f t="shared" si="3"/>
        <v>0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53" t="s">
        <v>169</v>
      </c>
      <c r="X28" s="54" t="s">
        <v>171</v>
      </c>
      <c r="Y28" s="54" t="s">
        <v>171</v>
      </c>
      <c r="Z28" s="62">
        <v>2</v>
      </c>
      <c r="AA28" s="62">
        <v>1</v>
      </c>
      <c r="AB28" s="62">
        <v>1</v>
      </c>
      <c r="AC28" s="62">
        <v>1</v>
      </c>
      <c r="AD28" s="62">
        <v>1</v>
      </c>
      <c r="AE28" s="62">
        <v>1</v>
      </c>
      <c r="AF28" s="62">
        <v>1</v>
      </c>
      <c r="AG28" s="62">
        <v>1</v>
      </c>
      <c r="AH28" s="62">
        <v>1</v>
      </c>
      <c r="AI28" s="62">
        <v>1</v>
      </c>
      <c r="AJ28" s="62">
        <v>1</v>
      </c>
      <c r="AK28" s="62">
        <v>1</v>
      </c>
      <c r="AL28" s="62">
        <v>1</v>
      </c>
      <c r="AM28" s="53" t="s">
        <v>169</v>
      </c>
      <c r="AN28" s="62" t="s">
        <v>173</v>
      </c>
      <c r="AO28" s="62" t="s">
        <v>173</v>
      </c>
      <c r="AP28" s="62" t="s">
        <v>173</v>
      </c>
      <c r="AQ28" s="62" t="s">
        <v>173</v>
      </c>
      <c r="AR28" s="103" t="s">
        <v>174</v>
      </c>
      <c r="AS28" s="103" t="s">
        <v>174</v>
      </c>
      <c r="AT28" s="103" t="s">
        <v>174</v>
      </c>
      <c r="AU28" s="103" t="s">
        <v>174</v>
      </c>
      <c r="AV28" s="62" t="s">
        <v>176</v>
      </c>
      <c r="AW28" s="62" t="s">
        <v>176</v>
      </c>
      <c r="AX28" s="62"/>
      <c r="AY28" s="62"/>
      <c r="AZ28" s="62"/>
      <c r="BA28" s="62"/>
      <c r="BB28" s="62"/>
      <c r="BC28" s="62"/>
      <c r="BD28" s="62"/>
      <c r="BE28" s="62"/>
      <c r="BF28" s="62"/>
      <c r="BG28" s="62">
        <f>SUM(Z28:AX28)</f>
        <v>14</v>
      </c>
      <c r="BH28" s="62">
        <f t="shared" si="8"/>
        <v>14</v>
      </c>
    </row>
    <row r="29" spans="1:60" s="30" customFormat="1" ht="13.5" customHeight="1">
      <c r="A29" s="100"/>
      <c r="B29" s="153"/>
      <c r="C29" s="145" t="s">
        <v>15</v>
      </c>
      <c r="D29" s="57" t="s">
        <v>19</v>
      </c>
      <c r="E29" s="58">
        <f t="shared" si="3"/>
        <v>214</v>
      </c>
      <c r="F29" s="58">
        <f>F31+F41</f>
        <v>11</v>
      </c>
      <c r="G29" s="58">
        <f aca="true" t="shared" si="17" ref="G29:U29">G31+G41</f>
        <v>13</v>
      </c>
      <c r="H29" s="58">
        <f t="shared" si="17"/>
        <v>12</v>
      </c>
      <c r="I29" s="58">
        <f t="shared" si="17"/>
        <v>14</v>
      </c>
      <c r="J29" s="58">
        <f t="shared" si="17"/>
        <v>12</v>
      </c>
      <c r="K29" s="58">
        <f t="shared" si="17"/>
        <v>14</v>
      </c>
      <c r="L29" s="58">
        <f t="shared" si="17"/>
        <v>12</v>
      </c>
      <c r="M29" s="58">
        <f t="shared" si="17"/>
        <v>14</v>
      </c>
      <c r="N29" s="58">
        <f t="shared" si="17"/>
        <v>12</v>
      </c>
      <c r="O29" s="58">
        <f t="shared" si="17"/>
        <v>14</v>
      </c>
      <c r="P29" s="58">
        <f t="shared" si="17"/>
        <v>12</v>
      </c>
      <c r="Q29" s="58">
        <f t="shared" si="17"/>
        <v>14</v>
      </c>
      <c r="R29" s="58">
        <f t="shared" si="17"/>
        <v>13</v>
      </c>
      <c r="S29" s="58">
        <f t="shared" si="17"/>
        <v>14</v>
      </c>
      <c r="T29" s="58">
        <f t="shared" si="17"/>
        <v>13</v>
      </c>
      <c r="U29" s="58">
        <f t="shared" si="17"/>
        <v>14</v>
      </c>
      <c r="V29" s="58">
        <f>V31+V41</f>
        <v>6</v>
      </c>
      <c r="W29" s="53" t="s">
        <v>169</v>
      </c>
      <c r="X29" s="54" t="s">
        <v>171</v>
      </c>
      <c r="Y29" s="54" t="s">
        <v>171</v>
      </c>
      <c r="Z29" s="58">
        <f>Z31+Z41</f>
        <v>13</v>
      </c>
      <c r="AA29" s="58">
        <f>AA31+AA41</f>
        <v>13</v>
      </c>
      <c r="AB29" s="58">
        <f aca="true" t="shared" si="18" ref="AB29:AL29">AB31+AB41</f>
        <v>13</v>
      </c>
      <c r="AC29" s="58">
        <f t="shared" si="18"/>
        <v>13</v>
      </c>
      <c r="AD29" s="58">
        <f t="shared" si="18"/>
        <v>13</v>
      </c>
      <c r="AE29" s="58">
        <f t="shared" si="18"/>
        <v>13</v>
      </c>
      <c r="AF29" s="58">
        <f t="shared" si="18"/>
        <v>13</v>
      </c>
      <c r="AG29" s="58">
        <f t="shared" si="18"/>
        <v>13</v>
      </c>
      <c r="AH29" s="58">
        <f t="shared" si="18"/>
        <v>13</v>
      </c>
      <c r="AI29" s="58">
        <f t="shared" si="18"/>
        <v>12</v>
      </c>
      <c r="AJ29" s="58">
        <f t="shared" si="18"/>
        <v>13</v>
      </c>
      <c r="AK29" s="58">
        <f t="shared" si="18"/>
        <v>12</v>
      </c>
      <c r="AL29" s="58">
        <f t="shared" si="18"/>
        <v>13</v>
      </c>
      <c r="AM29" s="53" t="s">
        <v>169</v>
      </c>
      <c r="AN29" s="62" t="s">
        <v>173</v>
      </c>
      <c r="AO29" s="62" t="s">
        <v>173</v>
      </c>
      <c r="AP29" s="62" t="s">
        <v>173</v>
      </c>
      <c r="AQ29" s="62" t="s">
        <v>173</v>
      </c>
      <c r="AR29" s="103" t="s">
        <v>174</v>
      </c>
      <c r="AS29" s="103" t="s">
        <v>174</v>
      </c>
      <c r="AT29" s="103" t="s">
        <v>174</v>
      </c>
      <c r="AU29" s="103" t="s">
        <v>174</v>
      </c>
      <c r="AV29" s="62" t="s">
        <v>176</v>
      </c>
      <c r="AW29" s="62" t="s">
        <v>176</v>
      </c>
      <c r="AX29" s="58"/>
      <c r="AY29" s="58"/>
      <c r="AZ29" s="58"/>
      <c r="BA29" s="58"/>
      <c r="BB29" s="58"/>
      <c r="BC29" s="58"/>
      <c r="BD29" s="58"/>
      <c r="BE29" s="58"/>
      <c r="BF29" s="58"/>
      <c r="BG29" s="58">
        <f>SUM(Z29:AM29)</f>
        <v>167</v>
      </c>
      <c r="BH29" s="58">
        <f t="shared" si="8"/>
        <v>381</v>
      </c>
    </row>
    <row r="30" spans="1:60" s="30" customFormat="1" ht="12.75" customHeight="1">
      <c r="A30" s="100"/>
      <c r="B30" s="154"/>
      <c r="C30" s="146"/>
      <c r="D30" s="57" t="s">
        <v>38</v>
      </c>
      <c r="E30" s="58">
        <f t="shared" si="3"/>
        <v>148</v>
      </c>
      <c r="F30" s="58">
        <f>F32+F42</f>
        <v>8</v>
      </c>
      <c r="G30" s="58">
        <f aca="true" t="shared" si="19" ref="G30:U30">G32+G42</f>
        <v>10</v>
      </c>
      <c r="H30" s="58">
        <f t="shared" si="19"/>
        <v>9</v>
      </c>
      <c r="I30" s="58">
        <f t="shared" si="19"/>
        <v>10</v>
      </c>
      <c r="J30" s="58">
        <f t="shared" si="19"/>
        <v>9</v>
      </c>
      <c r="K30" s="58">
        <f t="shared" si="19"/>
        <v>9</v>
      </c>
      <c r="L30" s="58">
        <f t="shared" si="19"/>
        <v>8</v>
      </c>
      <c r="M30" s="58">
        <f t="shared" si="19"/>
        <v>9</v>
      </c>
      <c r="N30" s="58">
        <f t="shared" si="19"/>
        <v>9</v>
      </c>
      <c r="O30" s="58">
        <f t="shared" si="19"/>
        <v>9</v>
      </c>
      <c r="P30" s="58">
        <f t="shared" si="19"/>
        <v>8</v>
      </c>
      <c r="Q30" s="58">
        <f t="shared" si="19"/>
        <v>9</v>
      </c>
      <c r="R30" s="58">
        <f t="shared" si="19"/>
        <v>9</v>
      </c>
      <c r="S30" s="58">
        <f t="shared" si="19"/>
        <v>9</v>
      </c>
      <c r="T30" s="58">
        <f t="shared" si="19"/>
        <v>9</v>
      </c>
      <c r="U30" s="58">
        <f t="shared" si="19"/>
        <v>10</v>
      </c>
      <c r="V30" s="58">
        <f>V32+V42</f>
        <v>4</v>
      </c>
      <c r="W30" s="53" t="s">
        <v>169</v>
      </c>
      <c r="X30" s="54" t="s">
        <v>171</v>
      </c>
      <c r="Y30" s="54" t="s">
        <v>171</v>
      </c>
      <c r="Z30" s="58">
        <f>Z32+Z42</f>
        <v>6</v>
      </c>
      <c r="AA30" s="58">
        <f aca="true" t="shared" si="20" ref="AA30:AL30">AA32+AA42</f>
        <v>7</v>
      </c>
      <c r="AB30" s="58">
        <f t="shared" si="20"/>
        <v>7</v>
      </c>
      <c r="AC30" s="58">
        <f t="shared" si="20"/>
        <v>6</v>
      </c>
      <c r="AD30" s="58">
        <f t="shared" si="20"/>
        <v>7</v>
      </c>
      <c r="AE30" s="58">
        <f t="shared" si="20"/>
        <v>6</v>
      </c>
      <c r="AF30" s="58">
        <f t="shared" si="20"/>
        <v>7</v>
      </c>
      <c r="AG30" s="58">
        <f t="shared" si="20"/>
        <v>6</v>
      </c>
      <c r="AH30" s="58">
        <f t="shared" si="20"/>
        <v>7</v>
      </c>
      <c r="AI30" s="58">
        <f t="shared" si="20"/>
        <v>6</v>
      </c>
      <c r="AJ30" s="58">
        <f t="shared" si="20"/>
        <v>7</v>
      </c>
      <c r="AK30" s="58">
        <f t="shared" si="20"/>
        <v>6</v>
      </c>
      <c r="AL30" s="58">
        <f t="shared" si="20"/>
        <v>6</v>
      </c>
      <c r="AM30" s="53" t="s">
        <v>169</v>
      </c>
      <c r="AN30" s="62" t="s">
        <v>173</v>
      </c>
      <c r="AO30" s="62" t="s">
        <v>173</v>
      </c>
      <c r="AP30" s="62" t="s">
        <v>173</v>
      </c>
      <c r="AQ30" s="62" t="s">
        <v>173</v>
      </c>
      <c r="AR30" s="103" t="s">
        <v>174</v>
      </c>
      <c r="AS30" s="103" t="s">
        <v>174</v>
      </c>
      <c r="AT30" s="103" t="s">
        <v>174</v>
      </c>
      <c r="AU30" s="103" t="s">
        <v>174</v>
      </c>
      <c r="AV30" s="62" t="s">
        <v>176</v>
      </c>
      <c r="AW30" s="62" t="s">
        <v>176</v>
      </c>
      <c r="AX30" s="58"/>
      <c r="AY30" s="58"/>
      <c r="AZ30" s="58"/>
      <c r="BA30" s="58"/>
      <c r="BB30" s="58"/>
      <c r="BC30" s="58"/>
      <c r="BD30" s="58"/>
      <c r="BE30" s="58"/>
      <c r="BF30" s="58"/>
      <c r="BG30" s="58">
        <f>SUM(Z30:AX30)</f>
        <v>84</v>
      </c>
      <c r="BH30" s="58">
        <f t="shared" si="8"/>
        <v>232</v>
      </c>
    </row>
    <row r="31" spans="1:60" s="30" customFormat="1" ht="39">
      <c r="A31" s="100"/>
      <c r="B31" s="92" t="s">
        <v>167</v>
      </c>
      <c r="C31" s="66" t="s">
        <v>158</v>
      </c>
      <c r="D31" s="93" t="s">
        <v>19</v>
      </c>
      <c r="E31" s="58">
        <f>SUM(F31:Y31)</f>
        <v>214</v>
      </c>
      <c r="F31" s="58">
        <f>F33+F35+F37+F39</f>
        <v>11</v>
      </c>
      <c r="G31" s="58">
        <f aca="true" t="shared" si="21" ref="G31:U32">G33+G35+G37+G39</f>
        <v>13</v>
      </c>
      <c r="H31" s="58">
        <f t="shared" si="21"/>
        <v>12</v>
      </c>
      <c r="I31" s="58">
        <f t="shared" si="21"/>
        <v>14</v>
      </c>
      <c r="J31" s="58">
        <f t="shared" si="21"/>
        <v>12</v>
      </c>
      <c r="K31" s="58">
        <f t="shared" si="21"/>
        <v>14</v>
      </c>
      <c r="L31" s="58">
        <f t="shared" si="21"/>
        <v>12</v>
      </c>
      <c r="M31" s="58">
        <f t="shared" si="21"/>
        <v>14</v>
      </c>
      <c r="N31" s="58">
        <f t="shared" si="21"/>
        <v>12</v>
      </c>
      <c r="O31" s="58">
        <f t="shared" si="21"/>
        <v>14</v>
      </c>
      <c r="P31" s="58">
        <f t="shared" si="21"/>
        <v>12</v>
      </c>
      <c r="Q31" s="58">
        <f t="shared" si="21"/>
        <v>14</v>
      </c>
      <c r="R31" s="58">
        <f t="shared" si="21"/>
        <v>13</v>
      </c>
      <c r="S31" s="58">
        <f t="shared" si="21"/>
        <v>14</v>
      </c>
      <c r="T31" s="58">
        <f t="shared" si="21"/>
        <v>13</v>
      </c>
      <c r="U31" s="58">
        <f t="shared" si="21"/>
        <v>14</v>
      </c>
      <c r="V31" s="58">
        <f>V33+V35+V37+V39</f>
        <v>6</v>
      </c>
      <c r="W31" s="53" t="s">
        <v>169</v>
      </c>
      <c r="X31" s="54" t="s">
        <v>171</v>
      </c>
      <c r="Y31" s="54" t="s">
        <v>171</v>
      </c>
      <c r="Z31" s="58">
        <f aca="true" t="shared" si="22" ref="Z31:AL31">Z33+Z35+Z37+Z39</f>
        <v>7</v>
      </c>
      <c r="AA31" s="58">
        <f t="shared" si="22"/>
        <v>7</v>
      </c>
      <c r="AB31" s="58">
        <f t="shared" si="22"/>
        <v>7</v>
      </c>
      <c r="AC31" s="58">
        <f t="shared" si="22"/>
        <v>6</v>
      </c>
      <c r="AD31" s="58">
        <f t="shared" si="22"/>
        <v>6</v>
      </c>
      <c r="AE31" s="58">
        <f t="shared" si="22"/>
        <v>6</v>
      </c>
      <c r="AF31" s="58">
        <f t="shared" si="22"/>
        <v>6</v>
      </c>
      <c r="AG31" s="58">
        <f t="shared" si="22"/>
        <v>6</v>
      </c>
      <c r="AH31" s="58">
        <f t="shared" si="22"/>
        <v>6</v>
      </c>
      <c r="AI31" s="58">
        <f t="shared" si="22"/>
        <v>6</v>
      </c>
      <c r="AJ31" s="58">
        <f t="shared" si="22"/>
        <v>6</v>
      </c>
      <c r="AK31" s="58">
        <f t="shared" si="22"/>
        <v>6</v>
      </c>
      <c r="AL31" s="58">
        <f t="shared" si="22"/>
        <v>6</v>
      </c>
      <c r="AM31" s="53" t="s">
        <v>169</v>
      </c>
      <c r="AN31" s="62" t="s">
        <v>173</v>
      </c>
      <c r="AO31" s="62" t="s">
        <v>173</v>
      </c>
      <c r="AP31" s="62" t="s">
        <v>173</v>
      </c>
      <c r="AQ31" s="62" t="s">
        <v>173</v>
      </c>
      <c r="AR31" s="103" t="s">
        <v>174</v>
      </c>
      <c r="AS31" s="103" t="s">
        <v>174</v>
      </c>
      <c r="AT31" s="103" t="s">
        <v>174</v>
      </c>
      <c r="AU31" s="103" t="s">
        <v>174</v>
      </c>
      <c r="AV31" s="62" t="s">
        <v>176</v>
      </c>
      <c r="AW31" s="62" t="s">
        <v>176</v>
      </c>
      <c r="AX31" s="58"/>
      <c r="AY31" s="58"/>
      <c r="AZ31" s="58"/>
      <c r="BA31" s="58"/>
      <c r="BB31" s="58"/>
      <c r="BC31" s="58"/>
      <c r="BD31" s="58"/>
      <c r="BE31" s="58"/>
      <c r="BF31" s="58"/>
      <c r="BG31" s="58">
        <f>SUM(Z31:AM31)</f>
        <v>81</v>
      </c>
      <c r="BH31" s="58">
        <f>E31+BG31</f>
        <v>295</v>
      </c>
    </row>
    <row r="32" spans="1:60" s="30" customFormat="1" ht="11.25" customHeight="1">
      <c r="A32" s="100"/>
      <c r="B32" s="92"/>
      <c r="C32" s="66"/>
      <c r="D32" s="93" t="s">
        <v>38</v>
      </c>
      <c r="E32" s="58">
        <f>SUM(F32:Y32)</f>
        <v>148</v>
      </c>
      <c r="F32" s="58">
        <f>F34+F36+F38+F40</f>
        <v>8</v>
      </c>
      <c r="G32" s="58">
        <f t="shared" si="21"/>
        <v>10</v>
      </c>
      <c r="H32" s="58">
        <f t="shared" si="21"/>
        <v>9</v>
      </c>
      <c r="I32" s="58">
        <f t="shared" si="21"/>
        <v>10</v>
      </c>
      <c r="J32" s="58">
        <f t="shared" si="21"/>
        <v>9</v>
      </c>
      <c r="K32" s="58">
        <f t="shared" si="21"/>
        <v>9</v>
      </c>
      <c r="L32" s="58">
        <f t="shared" si="21"/>
        <v>8</v>
      </c>
      <c r="M32" s="58">
        <f t="shared" si="21"/>
        <v>9</v>
      </c>
      <c r="N32" s="58">
        <f t="shared" si="21"/>
        <v>9</v>
      </c>
      <c r="O32" s="58">
        <f t="shared" si="21"/>
        <v>9</v>
      </c>
      <c r="P32" s="58">
        <f t="shared" si="21"/>
        <v>8</v>
      </c>
      <c r="Q32" s="58">
        <f t="shared" si="21"/>
        <v>9</v>
      </c>
      <c r="R32" s="58">
        <f t="shared" si="21"/>
        <v>9</v>
      </c>
      <c r="S32" s="58">
        <f t="shared" si="21"/>
        <v>9</v>
      </c>
      <c r="T32" s="58">
        <f t="shared" si="21"/>
        <v>9</v>
      </c>
      <c r="U32" s="58">
        <f t="shared" si="21"/>
        <v>10</v>
      </c>
      <c r="V32" s="58">
        <f>V34+V36+V38+V40</f>
        <v>4</v>
      </c>
      <c r="W32" s="53" t="s">
        <v>169</v>
      </c>
      <c r="X32" s="54" t="s">
        <v>171</v>
      </c>
      <c r="Y32" s="54" t="s">
        <v>171</v>
      </c>
      <c r="Z32" s="58">
        <f aca="true" t="shared" si="23" ref="Z32:AL32">Z34+Z36+Z38+Z40</f>
        <v>4</v>
      </c>
      <c r="AA32" s="58">
        <f t="shared" si="23"/>
        <v>4</v>
      </c>
      <c r="AB32" s="58">
        <f t="shared" si="23"/>
        <v>3</v>
      </c>
      <c r="AC32" s="58">
        <f t="shared" si="23"/>
        <v>3</v>
      </c>
      <c r="AD32" s="58">
        <f t="shared" si="23"/>
        <v>3</v>
      </c>
      <c r="AE32" s="58">
        <f t="shared" si="23"/>
        <v>3</v>
      </c>
      <c r="AF32" s="58">
        <f t="shared" si="23"/>
        <v>3</v>
      </c>
      <c r="AG32" s="58">
        <f t="shared" si="23"/>
        <v>3</v>
      </c>
      <c r="AH32" s="58">
        <f t="shared" si="23"/>
        <v>3</v>
      </c>
      <c r="AI32" s="58">
        <f t="shared" si="23"/>
        <v>3</v>
      </c>
      <c r="AJ32" s="58">
        <f t="shared" si="23"/>
        <v>3</v>
      </c>
      <c r="AK32" s="58">
        <f t="shared" si="23"/>
        <v>3</v>
      </c>
      <c r="AL32" s="58">
        <f t="shared" si="23"/>
        <v>3</v>
      </c>
      <c r="AM32" s="53" t="s">
        <v>169</v>
      </c>
      <c r="AN32" s="62" t="s">
        <v>173</v>
      </c>
      <c r="AO32" s="62" t="s">
        <v>173</v>
      </c>
      <c r="AP32" s="62" t="s">
        <v>173</v>
      </c>
      <c r="AQ32" s="62" t="s">
        <v>173</v>
      </c>
      <c r="AR32" s="103" t="s">
        <v>174</v>
      </c>
      <c r="AS32" s="103" t="s">
        <v>174</v>
      </c>
      <c r="AT32" s="103" t="s">
        <v>174</v>
      </c>
      <c r="AU32" s="103" t="s">
        <v>174</v>
      </c>
      <c r="AV32" s="62" t="s">
        <v>176</v>
      </c>
      <c r="AW32" s="62" t="s">
        <v>176</v>
      </c>
      <c r="AX32" s="58"/>
      <c r="AY32" s="58"/>
      <c r="AZ32" s="58"/>
      <c r="BA32" s="58"/>
      <c r="BB32" s="58"/>
      <c r="BC32" s="58"/>
      <c r="BD32" s="58"/>
      <c r="BE32" s="58"/>
      <c r="BF32" s="58"/>
      <c r="BG32" s="58">
        <f>SUM(Z32:AX32)</f>
        <v>41</v>
      </c>
      <c r="BH32" s="58">
        <f>E32+BG32</f>
        <v>189</v>
      </c>
    </row>
    <row r="33" spans="1:60" ht="33">
      <c r="A33" s="86"/>
      <c r="B33" s="98" t="s">
        <v>88</v>
      </c>
      <c r="C33" s="99" t="s">
        <v>110</v>
      </c>
      <c r="D33" s="61" t="s">
        <v>19</v>
      </c>
      <c r="E33" s="62">
        <f>SUM(F33:Y33)</f>
        <v>148</v>
      </c>
      <c r="F33" s="62">
        <v>8</v>
      </c>
      <c r="G33" s="62">
        <v>9</v>
      </c>
      <c r="H33" s="62">
        <v>8</v>
      </c>
      <c r="I33" s="62">
        <v>9</v>
      </c>
      <c r="J33" s="62">
        <v>9</v>
      </c>
      <c r="K33" s="62">
        <v>9</v>
      </c>
      <c r="L33" s="62">
        <v>9</v>
      </c>
      <c r="M33" s="62">
        <v>9</v>
      </c>
      <c r="N33" s="62">
        <v>9</v>
      </c>
      <c r="O33" s="62">
        <v>9</v>
      </c>
      <c r="P33" s="62">
        <v>9</v>
      </c>
      <c r="Q33" s="62">
        <v>9</v>
      </c>
      <c r="R33" s="62">
        <v>9</v>
      </c>
      <c r="S33" s="62">
        <v>9</v>
      </c>
      <c r="T33" s="62">
        <v>9</v>
      </c>
      <c r="U33" s="62">
        <v>9</v>
      </c>
      <c r="V33" s="62">
        <v>6</v>
      </c>
      <c r="W33" s="53" t="s">
        <v>169</v>
      </c>
      <c r="X33" s="54" t="s">
        <v>171</v>
      </c>
      <c r="Y33" s="54" t="s">
        <v>171</v>
      </c>
      <c r="Z33" s="62">
        <v>7</v>
      </c>
      <c r="AA33" s="62">
        <v>7</v>
      </c>
      <c r="AB33" s="62">
        <v>7</v>
      </c>
      <c r="AC33" s="62">
        <v>6</v>
      </c>
      <c r="AD33" s="62">
        <v>6</v>
      </c>
      <c r="AE33" s="62">
        <v>6</v>
      </c>
      <c r="AF33" s="62">
        <v>6</v>
      </c>
      <c r="AG33" s="62">
        <v>6</v>
      </c>
      <c r="AH33" s="62">
        <v>6</v>
      </c>
      <c r="AI33" s="62">
        <v>6</v>
      </c>
      <c r="AJ33" s="62">
        <v>6</v>
      </c>
      <c r="AK33" s="62">
        <v>6</v>
      </c>
      <c r="AL33" s="62">
        <v>6</v>
      </c>
      <c r="AM33" s="53" t="s">
        <v>169</v>
      </c>
      <c r="AN33" s="62" t="s">
        <v>173</v>
      </c>
      <c r="AO33" s="62" t="s">
        <v>173</v>
      </c>
      <c r="AP33" s="62" t="s">
        <v>173</v>
      </c>
      <c r="AQ33" s="62" t="s">
        <v>173</v>
      </c>
      <c r="AR33" s="103" t="s">
        <v>174</v>
      </c>
      <c r="AS33" s="103" t="s">
        <v>174</v>
      </c>
      <c r="AT33" s="103" t="s">
        <v>174</v>
      </c>
      <c r="AU33" s="103" t="s">
        <v>174</v>
      </c>
      <c r="AV33" s="62" t="s">
        <v>176</v>
      </c>
      <c r="AW33" s="62" t="s">
        <v>176</v>
      </c>
      <c r="AX33" s="62"/>
      <c r="AY33" s="62"/>
      <c r="AZ33" s="62"/>
      <c r="BA33" s="62"/>
      <c r="BB33" s="62"/>
      <c r="BC33" s="62"/>
      <c r="BD33" s="62"/>
      <c r="BE33" s="62"/>
      <c r="BF33" s="62"/>
      <c r="BG33" s="62">
        <f>SUM(Z33:AM33)</f>
        <v>81</v>
      </c>
      <c r="BH33" s="62">
        <f t="shared" si="8"/>
        <v>229</v>
      </c>
    </row>
    <row r="34" spans="1:60" ht="11.25">
      <c r="A34" s="86"/>
      <c r="B34" s="70"/>
      <c r="C34" s="70"/>
      <c r="D34" s="61" t="s">
        <v>38</v>
      </c>
      <c r="E34" s="62">
        <f t="shared" si="3"/>
        <v>115</v>
      </c>
      <c r="F34" s="62">
        <v>7</v>
      </c>
      <c r="G34" s="62">
        <v>7</v>
      </c>
      <c r="H34" s="62">
        <v>7</v>
      </c>
      <c r="I34" s="62">
        <v>7</v>
      </c>
      <c r="J34" s="62">
        <v>7</v>
      </c>
      <c r="K34" s="62">
        <v>7</v>
      </c>
      <c r="L34" s="62">
        <v>7</v>
      </c>
      <c r="M34" s="62">
        <v>7</v>
      </c>
      <c r="N34" s="62">
        <v>7</v>
      </c>
      <c r="O34" s="62">
        <v>7</v>
      </c>
      <c r="P34" s="62">
        <v>7</v>
      </c>
      <c r="Q34" s="62">
        <v>7</v>
      </c>
      <c r="R34" s="62">
        <v>7</v>
      </c>
      <c r="S34" s="62">
        <v>7</v>
      </c>
      <c r="T34" s="62">
        <v>7</v>
      </c>
      <c r="U34" s="62">
        <v>6</v>
      </c>
      <c r="V34" s="62">
        <v>4</v>
      </c>
      <c r="W34" s="53" t="s">
        <v>169</v>
      </c>
      <c r="X34" s="54" t="s">
        <v>171</v>
      </c>
      <c r="Y34" s="54" t="s">
        <v>171</v>
      </c>
      <c r="Z34" s="62">
        <v>4</v>
      </c>
      <c r="AA34" s="62">
        <v>4</v>
      </c>
      <c r="AB34" s="62">
        <v>3</v>
      </c>
      <c r="AC34" s="62">
        <v>3</v>
      </c>
      <c r="AD34" s="62">
        <v>3</v>
      </c>
      <c r="AE34" s="62">
        <v>3</v>
      </c>
      <c r="AF34" s="62">
        <v>3</v>
      </c>
      <c r="AG34" s="62">
        <v>3</v>
      </c>
      <c r="AH34" s="62">
        <v>3</v>
      </c>
      <c r="AI34" s="62">
        <v>3</v>
      </c>
      <c r="AJ34" s="62">
        <v>3</v>
      </c>
      <c r="AK34" s="62">
        <v>3</v>
      </c>
      <c r="AL34" s="62">
        <v>3</v>
      </c>
      <c r="AM34" s="53" t="s">
        <v>169</v>
      </c>
      <c r="AN34" s="62" t="s">
        <v>173</v>
      </c>
      <c r="AO34" s="62" t="s">
        <v>173</v>
      </c>
      <c r="AP34" s="62" t="s">
        <v>173</v>
      </c>
      <c r="AQ34" s="62" t="s">
        <v>173</v>
      </c>
      <c r="AR34" s="103" t="s">
        <v>174</v>
      </c>
      <c r="AS34" s="103" t="s">
        <v>174</v>
      </c>
      <c r="AT34" s="103" t="s">
        <v>174</v>
      </c>
      <c r="AU34" s="103" t="s">
        <v>174</v>
      </c>
      <c r="AV34" s="62" t="s">
        <v>176</v>
      </c>
      <c r="AW34" s="62" t="s">
        <v>176</v>
      </c>
      <c r="AX34" s="62"/>
      <c r="AY34" s="62"/>
      <c r="AZ34" s="62"/>
      <c r="BA34" s="62"/>
      <c r="BB34" s="62"/>
      <c r="BC34" s="62"/>
      <c r="BD34" s="62"/>
      <c r="BE34" s="62"/>
      <c r="BF34" s="62"/>
      <c r="BG34" s="62">
        <f>SUM(Z34:AX34)</f>
        <v>41</v>
      </c>
      <c r="BH34" s="62">
        <f t="shared" si="8"/>
        <v>156</v>
      </c>
    </row>
    <row r="35" spans="1:60" ht="9" customHeight="1">
      <c r="A35" s="86"/>
      <c r="B35" s="98" t="s">
        <v>111</v>
      </c>
      <c r="C35" s="99" t="s">
        <v>86</v>
      </c>
      <c r="D35" s="61" t="s">
        <v>19</v>
      </c>
      <c r="E35" s="62">
        <f>SUM(F35:W35)</f>
        <v>66</v>
      </c>
      <c r="F35" s="62">
        <v>3</v>
      </c>
      <c r="G35" s="62">
        <v>4</v>
      </c>
      <c r="H35" s="62">
        <v>4</v>
      </c>
      <c r="I35" s="62">
        <v>5</v>
      </c>
      <c r="J35" s="62">
        <v>3</v>
      </c>
      <c r="K35" s="62">
        <v>5</v>
      </c>
      <c r="L35" s="62">
        <v>3</v>
      </c>
      <c r="M35" s="62">
        <v>5</v>
      </c>
      <c r="N35" s="62">
        <v>3</v>
      </c>
      <c r="O35" s="62">
        <v>5</v>
      </c>
      <c r="P35" s="62">
        <v>3</v>
      </c>
      <c r="Q35" s="62">
        <v>5</v>
      </c>
      <c r="R35" s="62">
        <v>4</v>
      </c>
      <c r="S35" s="62">
        <v>5</v>
      </c>
      <c r="T35" s="62">
        <v>4</v>
      </c>
      <c r="U35" s="62">
        <v>5</v>
      </c>
      <c r="V35" s="62"/>
      <c r="W35" s="53" t="s">
        <v>169</v>
      </c>
      <c r="X35" s="54" t="s">
        <v>171</v>
      </c>
      <c r="Y35" s="54" t="s">
        <v>171</v>
      </c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53" t="s">
        <v>169</v>
      </c>
      <c r="AN35" s="62" t="s">
        <v>173</v>
      </c>
      <c r="AO35" s="62" t="s">
        <v>173</v>
      </c>
      <c r="AP35" s="62" t="s">
        <v>173</v>
      </c>
      <c r="AQ35" s="62" t="s">
        <v>173</v>
      </c>
      <c r="AR35" s="103" t="s">
        <v>174</v>
      </c>
      <c r="AS35" s="103" t="s">
        <v>174</v>
      </c>
      <c r="AT35" s="103" t="s">
        <v>174</v>
      </c>
      <c r="AU35" s="103" t="s">
        <v>174</v>
      </c>
      <c r="AV35" s="62" t="s">
        <v>176</v>
      </c>
      <c r="AW35" s="62" t="s">
        <v>176</v>
      </c>
      <c r="AX35" s="62"/>
      <c r="AY35" s="62"/>
      <c r="AZ35" s="62"/>
      <c r="BA35" s="62"/>
      <c r="BB35" s="62"/>
      <c r="BC35" s="62"/>
      <c r="BD35" s="62"/>
      <c r="BE35" s="62"/>
      <c r="BF35" s="62"/>
      <c r="BG35" s="62">
        <f>SUM(Z35:AM35)</f>
        <v>0</v>
      </c>
      <c r="BH35" s="62">
        <f t="shared" si="8"/>
        <v>66</v>
      </c>
    </row>
    <row r="36" spans="1:60" ht="11.25">
      <c r="A36" s="86"/>
      <c r="B36" s="64"/>
      <c r="C36" s="65"/>
      <c r="D36" s="61" t="s">
        <v>38</v>
      </c>
      <c r="E36" s="62">
        <f t="shared" si="3"/>
        <v>33</v>
      </c>
      <c r="F36" s="62">
        <v>1</v>
      </c>
      <c r="G36" s="62">
        <v>3</v>
      </c>
      <c r="H36" s="62">
        <v>2</v>
      </c>
      <c r="I36" s="62">
        <v>3</v>
      </c>
      <c r="J36" s="62">
        <v>2</v>
      </c>
      <c r="K36" s="62">
        <v>2</v>
      </c>
      <c r="L36" s="62">
        <v>1</v>
      </c>
      <c r="M36" s="62">
        <v>2</v>
      </c>
      <c r="N36" s="62">
        <v>2</v>
      </c>
      <c r="O36" s="62">
        <v>2</v>
      </c>
      <c r="P36" s="62">
        <v>1</v>
      </c>
      <c r="Q36" s="62">
        <v>2</v>
      </c>
      <c r="R36" s="62">
        <v>2</v>
      </c>
      <c r="S36" s="62">
        <v>2</v>
      </c>
      <c r="T36" s="62">
        <v>2</v>
      </c>
      <c r="U36" s="62">
        <v>4</v>
      </c>
      <c r="V36" s="62"/>
      <c r="W36" s="53" t="s">
        <v>169</v>
      </c>
      <c r="X36" s="54" t="s">
        <v>171</v>
      </c>
      <c r="Y36" s="54" t="s">
        <v>171</v>
      </c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53" t="s">
        <v>169</v>
      </c>
      <c r="AN36" s="62" t="s">
        <v>173</v>
      </c>
      <c r="AO36" s="62" t="s">
        <v>173</v>
      </c>
      <c r="AP36" s="62" t="s">
        <v>173</v>
      </c>
      <c r="AQ36" s="62" t="s">
        <v>173</v>
      </c>
      <c r="AR36" s="103" t="s">
        <v>174</v>
      </c>
      <c r="AS36" s="103" t="s">
        <v>174</v>
      </c>
      <c r="AT36" s="103" t="s">
        <v>174</v>
      </c>
      <c r="AU36" s="103" t="s">
        <v>174</v>
      </c>
      <c r="AV36" s="62" t="s">
        <v>176</v>
      </c>
      <c r="AW36" s="62" t="s">
        <v>176</v>
      </c>
      <c r="AX36" s="62"/>
      <c r="AY36" s="62"/>
      <c r="AZ36" s="62"/>
      <c r="BA36" s="62"/>
      <c r="BB36" s="62"/>
      <c r="BC36" s="62"/>
      <c r="BD36" s="62"/>
      <c r="BE36" s="62"/>
      <c r="BF36" s="62"/>
      <c r="BG36" s="62">
        <f>SUM(Z36:AX36)</f>
        <v>0</v>
      </c>
      <c r="BH36" s="62">
        <f t="shared" si="8"/>
        <v>33</v>
      </c>
    </row>
    <row r="37" spans="1:60" ht="11.25">
      <c r="A37" s="86"/>
      <c r="B37" s="105" t="s">
        <v>159</v>
      </c>
      <c r="C37" s="69" t="s">
        <v>45</v>
      </c>
      <c r="D37" s="61" t="s">
        <v>19</v>
      </c>
      <c r="E37" s="62">
        <f aca="true" t="shared" si="24" ref="E37:E52">SUM(F37:Y37)</f>
        <v>0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53" t="s">
        <v>169</v>
      </c>
      <c r="X37" s="54" t="s">
        <v>171</v>
      </c>
      <c r="Y37" s="54" t="s">
        <v>171</v>
      </c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53" t="s">
        <v>169</v>
      </c>
      <c r="AN37" s="62" t="s">
        <v>173</v>
      </c>
      <c r="AO37" s="62" t="s">
        <v>173</v>
      </c>
      <c r="AP37" s="62" t="s">
        <v>173</v>
      </c>
      <c r="AQ37" s="62" t="s">
        <v>173</v>
      </c>
      <c r="AR37" s="103" t="s">
        <v>174</v>
      </c>
      <c r="AS37" s="103" t="s">
        <v>174</v>
      </c>
      <c r="AT37" s="103" t="s">
        <v>174</v>
      </c>
      <c r="AU37" s="103" t="s">
        <v>174</v>
      </c>
      <c r="AV37" s="62" t="s">
        <v>176</v>
      </c>
      <c r="AW37" s="62" t="s">
        <v>176</v>
      </c>
      <c r="AX37" s="62"/>
      <c r="AY37" s="62"/>
      <c r="AZ37" s="62"/>
      <c r="BA37" s="62"/>
      <c r="BB37" s="62"/>
      <c r="BC37" s="62"/>
      <c r="BD37" s="62"/>
      <c r="BE37" s="62"/>
      <c r="BF37" s="62"/>
      <c r="BG37" s="62">
        <f>SUM(Z37:AM37)</f>
        <v>0</v>
      </c>
      <c r="BH37" s="62">
        <f aca="true" t="shared" si="25" ref="BH37:BH44">E37+BG37</f>
        <v>0</v>
      </c>
    </row>
    <row r="38" spans="1:60" ht="11.25">
      <c r="A38" s="86"/>
      <c r="B38" s="70"/>
      <c r="C38" s="69"/>
      <c r="D38" s="61" t="s">
        <v>38</v>
      </c>
      <c r="E38" s="62">
        <f t="shared" si="24"/>
        <v>0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53" t="s">
        <v>169</v>
      </c>
      <c r="X38" s="54" t="s">
        <v>171</v>
      </c>
      <c r="Y38" s="54" t="s">
        <v>171</v>
      </c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3"/>
      <c r="AK38" s="63"/>
      <c r="AL38" s="63"/>
      <c r="AM38" s="53" t="s">
        <v>169</v>
      </c>
      <c r="AN38" s="62" t="s">
        <v>173</v>
      </c>
      <c r="AO38" s="62" t="s">
        <v>173</v>
      </c>
      <c r="AP38" s="62" t="s">
        <v>173</v>
      </c>
      <c r="AQ38" s="62" t="s">
        <v>173</v>
      </c>
      <c r="AR38" s="103" t="s">
        <v>174</v>
      </c>
      <c r="AS38" s="103" t="s">
        <v>174</v>
      </c>
      <c r="AT38" s="103" t="s">
        <v>174</v>
      </c>
      <c r="AU38" s="103" t="s">
        <v>174</v>
      </c>
      <c r="AV38" s="62" t="s">
        <v>176</v>
      </c>
      <c r="AW38" s="62" t="s">
        <v>176</v>
      </c>
      <c r="AX38" s="62"/>
      <c r="AY38" s="62"/>
      <c r="AZ38" s="62"/>
      <c r="BA38" s="62"/>
      <c r="BB38" s="62"/>
      <c r="BC38" s="62"/>
      <c r="BD38" s="62"/>
      <c r="BE38" s="62"/>
      <c r="BF38" s="62"/>
      <c r="BG38" s="62">
        <f>SUM(Z38:AX38)</f>
        <v>0</v>
      </c>
      <c r="BH38" s="62">
        <f t="shared" si="25"/>
        <v>0</v>
      </c>
    </row>
    <row r="39" spans="1:60" ht="16.5">
      <c r="A39" s="86"/>
      <c r="B39" s="105" t="s">
        <v>160</v>
      </c>
      <c r="C39" s="69" t="s">
        <v>106</v>
      </c>
      <c r="D39" s="61" t="s">
        <v>19</v>
      </c>
      <c r="E39" s="62">
        <f t="shared" si="24"/>
        <v>0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53" t="s">
        <v>169</v>
      </c>
      <c r="X39" s="54" t="s">
        <v>171</v>
      </c>
      <c r="Y39" s="54" t="s">
        <v>171</v>
      </c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53" t="s">
        <v>169</v>
      </c>
      <c r="AN39" s="62" t="s">
        <v>173</v>
      </c>
      <c r="AO39" s="62" t="s">
        <v>173</v>
      </c>
      <c r="AP39" s="62" t="s">
        <v>173</v>
      </c>
      <c r="AQ39" s="62" t="s">
        <v>173</v>
      </c>
      <c r="AR39" s="103" t="s">
        <v>174</v>
      </c>
      <c r="AS39" s="103" t="s">
        <v>174</v>
      </c>
      <c r="AT39" s="103" t="s">
        <v>174</v>
      </c>
      <c r="AU39" s="103" t="s">
        <v>174</v>
      </c>
      <c r="AV39" s="62" t="s">
        <v>176</v>
      </c>
      <c r="AW39" s="62" t="s">
        <v>176</v>
      </c>
      <c r="AX39" s="62"/>
      <c r="AY39" s="62"/>
      <c r="AZ39" s="62"/>
      <c r="BA39" s="62"/>
      <c r="BB39" s="62"/>
      <c r="BC39" s="62"/>
      <c r="BD39" s="62"/>
      <c r="BE39" s="62"/>
      <c r="BF39" s="62"/>
      <c r="BG39" s="62">
        <f>SUM(Z39:AM39)</f>
        <v>0</v>
      </c>
      <c r="BH39" s="62">
        <f t="shared" si="25"/>
        <v>0</v>
      </c>
    </row>
    <row r="40" spans="1:60" ht="11.25">
      <c r="A40" s="86"/>
      <c r="B40" s="70"/>
      <c r="C40" s="106"/>
      <c r="D40" s="61" t="s">
        <v>38</v>
      </c>
      <c r="E40" s="62">
        <f t="shared" si="24"/>
        <v>0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53" t="s">
        <v>169</v>
      </c>
      <c r="X40" s="54" t="s">
        <v>171</v>
      </c>
      <c r="Y40" s="54" t="s">
        <v>171</v>
      </c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3"/>
      <c r="AK40" s="63"/>
      <c r="AL40" s="63"/>
      <c r="AM40" s="53" t="s">
        <v>169</v>
      </c>
      <c r="AN40" s="62" t="s">
        <v>173</v>
      </c>
      <c r="AO40" s="62" t="s">
        <v>173</v>
      </c>
      <c r="AP40" s="62" t="s">
        <v>173</v>
      </c>
      <c r="AQ40" s="62" t="s">
        <v>173</v>
      </c>
      <c r="AR40" s="103" t="s">
        <v>174</v>
      </c>
      <c r="AS40" s="103" t="s">
        <v>174</v>
      </c>
      <c r="AT40" s="103" t="s">
        <v>174</v>
      </c>
      <c r="AU40" s="103" t="s">
        <v>174</v>
      </c>
      <c r="AV40" s="62" t="s">
        <v>176</v>
      </c>
      <c r="AW40" s="62" t="s">
        <v>176</v>
      </c>
      <c r="AX40" s="62"/>
      <c r="AY40" s="62"/>
      <c r="AZ40" s="62"/>
      <c r="BA40" s="62"/>
      <c r="BB40" s="62"/>
      <c r="BC40" s="62"/>
      <c r="BD40" s="62"/>
      <c r="BE40" s="62"/>
      <c r="BF40" s="62"/>
      <c r="BG40" s="62">
        <f>SUM(Z40:AX40)</f>
        <v>0</v>
      </c>
      <c r="BH40" s="62">
        <f t="shared" si="25"/>
        <v>0</v>
      </c>
    </row>
    <row r="41" spans="1:60" s="30" customFormat="1" ht="56.25" customHeight="1">
      <c r="A41" s="100"/>
      <c r="B41" s="92" t="s">
        <v>163</v>
      </c>
      <c r="C41" s="66" t="s">
        <v>164</v>
      </c>
      <c r="D41" s="93" t="s">
        <v>19</v>
      </c>
      <c r="E41" s="58">
        <f t="shared" si="24"/>
        <v>0</v>
      </c>
      <c r="F41" s="58">
        <f>F43+F45+F47+F49+F51</f>
        <v>0</v>
      </c>
      <c r="G41" s="58">
        <f aca="true" t="shared" si="26" ref="G41:U41">G43+G45+G47+G49+G51</f>
        <v>0</v>
      </c>
      <c r="H41" s="58">
        <f t="shared" si="26"/>
        <v>0</v>
      </c>
      <c r="I41" s="58">
        <f t="shared" si="26"/>
        <v>0</v>
      </c>
      <c r="J41" s="58">
        <f t="shared" si="26"/>
        <v>0</v>
      </c>
      <c r="K41" s="58">
        <f t="shared" si="26"/>
        <v>0</v>
      </c>
      <c r="L41" s="58">
        <f t="shared" si="26"/>
        <v>0</v>
      </c>
      <c r="M41" s="58">
        <f t="shared" si="26"/>
        <v>0</v>
      </c>
      <c r="N41" s="58">
        <f t="shared" si="26"/>
        <v>0</v>
      </c>
      <c r="O41" s="58">
        <f t="shared" si="26"/>
        <v>0</v>
      </c>
      <c r="P41" s="58">
        <f t="shared" si="26"/>
        <v>0</v>
      </c>
      <c r="Q41" s="58">
        <f t="shared" si="26"/>
        <v>0</v>
      </c>
      <c r="R41" s="58">
        <f t="shared" si="26"/>
        <v>0</v>
      </c>
      <c r="S41" s="58">
        <f t="shared" si="26"/>
        <v>0</v>
      </c>
      <c r="T41" s="58">
        <f t="shared" si="26"/>
        <v>0</v>
      </c>
      <c r="U41" s="58">
        <f t="shared" si="26"/>
        <v>0</v>
      </c>
      <c r="V41" s="58">
        <f>V43+V45+V47+V49+V51</f>
        <v>0</v>
      </c>
      <c r="W41" s="53" t="s">
        <v>169</v>
      </c>
      <c r="X41" s="54" t="s">
        <v>171</v>
      </c>
      <c r="Y41" s="54" t="s">
        <v>171</v>
      </c>
      <c r="Z41" s="58">
        <f aca="true" t="shared" si="27" ref="Z41:AL41">Z43+Z45+Z47+Z49+Z51</f>
        <v>6</v>
      </c>
      <c r="AA41" s="58">
        <f t="shared" si="27"/>
        <v>6</v>
      </c>
      <c r="AB41" s="58">
        <f t="shared" si="27"/>
        <v>6</v>
      </c>
      <c r="AC41" s="58">
        <f t="shared" si="27"/>
        <v>7</v>
      </c>
      <c r="AD41" s="58">
        <f t="shared" si="27"/>
        <v>7</v>
      </c>
      <c r="AE41" s="58">
        <f t="shared" si="27"/>
        <v>7</v>
      </c>
      <c r="AF41" s="58">
        <f t="shared" si="27"/>
        <v>7</v>
      </c>
      <c r="AG41" s="58">
        <f t="shared" si="27"/>
        <v>7</v>
      </c>
      <c r="AH41" s="58">
        <f t="shared" si="27"/>
        <v>7</v>
      </c>
      <c r="AI41" s="58">
        <f t="shared" si="27"/>
        <v>6</v>
      </c>
      <c r="AJ41" s="58">
        <f t="shared" si="27"/>
        <v>7</v>
      </c>
      <c r="AK41" s="58">
        <f t="shared" si="27"/>
        <v>6</v>
      </c>
      <c r="AL41" s="58">
        <f t="shared" si="27"/>
        <v>7</v>
      </c>
      <c r="AM41" s="53" t="s">
        <v>169</v>
      </c>
      <c r="AN41" s="62" t="s">
        <v>173</v>
      </c>
      <c r="AO41" s="62" t="s">
        <v>173</v>
      </c>
      <c r="AP41" s="62" t="s">
        <v>173</v>
      </c>
      <c r="AQ41" s="62" t="s">
        <v>173</v>
      </c>
      <c r="AR41" s="103" t="s">
        <v>174</v>
      </c>
      <c r="AS41" s="103" t="s">
        <v>174</v>
      </c>
      <c r="AT41" s="103" t="s">
        <v>174</v>
      </c>
      <c r="AU41" s="103" t="s">
        <v>174</v>
      </c>
      <c r="AV41" s="62" t="s">
        <v>176</v>
      </c>
      <c r="AW41" s="62" t="s">
        <v>176</v>
      </c>
      <c r="AX41" s="58"/>
      <c r="AY41" s="58"/>
      <c r="AZ41" s="58"/>
      <c r="BA41" s="58"/>
      <c r="BB41" s="58"/>
      <c r="BC41" s="58"/>
      <c r="BD41" s="58"/>
      <c r="BE41" s="58"/>
      <c r="BF41" s="58"/>
      <c r="BG41" s="58">
        <f>SUM(Z41:AM41)</f>
        <v>86</v>
      </c>
      <c r="BH41" s="58">
        <f t="shared" si="25"/>
        <v>86</v>
      </c>
    </row>
    <row r="42" spans="1:60" s="30" customFormat="1" ht="12.75" customHeight="1">
      <c r="A42" s="100"/>
      <c r="B42" s="92"/>
      <c r="C42" s="66"/>
      <c r="D42" s="93" t="s">
        <v>38</v>
      </c>
      <c r="E42" s="58">
        <f t="shared" si="24"/>
        <v>0</v>
      </c>
      <c r="F42" s="58">
        <f>F44+F46+F48+F50+F52</f>
        <v>0</v>
      </c>
      <c r="G42" s="58">
        <f aca="true" t="shared" si="28" ref="G42:U42">G44+G46+G48+G50+G52</f>
        <v>0</v>
      </c>
      <c r="H42" s="58">
        <f t="shared" si="28"/>
        <v>0</v>
      </c>
      <c r="I42" s="58">
        <f t="shared" si="28"/>
        <v>0</v>
      </c>
      <c r="J42" s="58">
        <f t="shared" si="28"/>
        <v>0</v>
      </c>
      <c r="K42" s="58">
        <f t="shared" si="28"/>
        <v>0</v>
      </c>
      <c r="L42" s="58">
        <f t="shared" si="28"/>
        <v>0</v>
      </c>
      <c r="M42" s="58">
        <f t="shared" si="28"/>
        <v>0</v>
      </c>
      <c r="N42" s="58">
        <f t="shared" si="28"/>
        <v>0</v>
      </c>
      <c r="O42" s="58">
        <f t="shared" si="28"/>
        <v>0</v>
      </c>
      <c r="P42" s="58">
        <f t="shared" si="28"/>
        <v>0</v>
      </c>
      <c r="Q42" s="58">
        <f t="shared" si="28"/>
        <v>0</v>
      </c>
      <c r="R42" s="58">
        <f t="shared" si="28"/>
        <v>0</v>
      </c>
      <c r="S42" s="58">
        <f t="shared" si="28"/>
        <v>0</v>
      </c>
      <c r="T42" s="58">
        <f t="shared" si="28"/>
        <v>0</v>
      </c>
      <c r="U42" s="58">
        <f t="shared" si="28"/>
        <v>0</v>
      </c>
      <c r="V42" s="58">
        <f>V44+V46+V48+V50+V52</f>
        <v>0</v>
      </c>
      <c r="W42" s="53" t="s">
        <v>169</v>
      </c>
      <c r="X42" s="54" t="s">
        <v>171</v>
      </c>
      <c r="Y42" s="54" t="s">
        <v>171</v>
      </c>
      <c r="Z42" s="58">
        <f aca="true" t="shared" si="29" ref="Z42:AL42">Z44+Z46+Z48+Z50+Z52</f>
        <v>2</v>
      </c>
      <c r="AA42" s="58">
        <f t="shared" si="29"/>
        <v>3</v>
      </c>
      <c r="AB42" s="58">
        <f t="shared" si="29"/>
        <v>4</v>
      </c>
      <c r="AC42" s="58">
        <f t="shared" si="29"/>
        <v>3</v>
      </c>
      <c r="AD42" s="58">
        <f t="shared" si="29"/>
        <v>4</v>
      </c>
      <c r="AE42" s="58">
        <f t="shared" si="29"/>
        <v>3</v>
      </c>
      <c r="AF42" s="58">
        <f t="shared" si="29"/>
        <v>4</v>
      </c>
      <c r="AG42" s="58">
        <f t="shared" si="29"/>
        <v>3</v>
      </c>
      <c r="AH42" s="58">
        <f t="shared" si="29"/>
        <v>4</v>
      </c>
      <c r="AI42" s="58">
        <f t="shared" si="29"/>
        <v>3</v>
      </c>
      <c r="AJ42" s="58">
        <f t="shared" si="29"/>
        <v>4</v>
      </c>
      <c r="AK42" s="58">
        <f t="shared" si="29"/>
        <v>3</v>
      </c>
      <c r="AL42" s="58">
        <f t="shared" si="29"/>
        <v>3</v>
      </c>
      <c r="AM42" s="53" t="s">
        <v>169</v>
      </c>
      <c r="AN42" s="62" t="s">
        <v>173</v>
      </c>
      <c r="AO42" s="62" t="s">
        <v>173</v>
      </c>
      <c r="AP42" s="62" t="s">
        <v>173</v>
      </c>
      <c r="AQ42" s="62" t="s">
        <v>173</v>
      </c>
      <c r="AR42" s="103" t="s">
        <v>174</v>
      </c>
      <c r="AS42" s="103" t="s">
        <v>174</v>
      </c>
      <c r="AT42" s="103" t="s">
        <v>174</v>
      </c>
      <c r="AU42" s="103" t="s">
        <v>174</v>
      </c>
      <c r="AV42" s="62" t="s">
        <v>176</v>
      </c>
      <c r="AW42" s="62" t="s">
        <v>176</v>
      </c>
      <c r="AX42" s="58"/>
      <c r="AY42" s="58"/>
      <c r="AZ42" s="58"/>
      <c r="BA42" s="58"/>
      <c r="BB42" s="58"/>
      <c r="BC42" s="58"/>
      <c r="BD42" s="58"/>
      <c r="BE42" s="58"/>
      <c r="BF42" s="58"/>
      <c r="BG42" s="58">
        <f>SUM(Z42:AX42)</f>
        <v>43</v>
      </c>
      <c r="BH42" s="58">
        <f t="shared" si="25"/>
        <v>43</v>
      </c>
    </row>
    <row r="43" spans="1:60" ht="16.5">
      <c r="A43" s="86"/>
      <c r="B43" s="64" t="s">
        <v>89</v>
      </c>
      <c r="C43" s="65" t="s">
        <v>112</v>
      </c>
      <c r="D43" s="61" t="s">
        <v>19</v>
      </c>
      <c r="E43" s="62">
        <f t="shared" si="24"/>
        <v>0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53" t="s">
        <v>169</v>
      </c>
      <c r="X43" s="54" t="s">
        <v>171</v>
      </c>
      <c r="Y43" s="54" t="s">
        <v>171</v>
      </c>
      <c r="Z43" s="62">
        <v>3</v>
      </c>
      <c r="AA43" s="62">
        <v>3</v>
      </c>
      <c r="AB43" s="62">
        <v>4</v>
      </c>
      <c r="AC43" s="62">
        <v>4</v>
      </c>
      <c r="AD43" s="62">
        <v>4</v>
      </c>
      <c r="AE43" s="62">
        <v>4</v>
      </c>
      <c r="AF43" s="62">
        <v>4</v>
      </c>
      <c r="AG43" s="62">
        <v>4</v>
      </c>
      <c r="AH43" s="62">
        <v>4</v>
      </c>
      <c r="AI43" s="62">
        <v>4</v>
      </c>
      <c r="AJ43" s="62">
        <v>4</v>
      </c>
      <c r="AK43" s="62">
        <v>4</v>
      </c>
      <c r="AL43" s="62">
        <v>4</v>
      </c>
      <c r="AM43" s="53" t="s">
        <v>169</v>
      </c>
      <c r="AN43" s="62" t="s">
        <v>173</v>
      </c>
      <c r="AO43" s="62" t="s">
        <v>173</v>
      </c>
      <c r="AP43" s="62" t="s">
        <v>173</v>
      </c>
      <c r="AQ43" s="62" t="s">
        <v>173</v>
      </c>
      <c r="AR43" s="103" t="s">
        <v>174</v>
      </c>
      <c r="AS43" s="103" t="s">
        <v>174</v>
      </c>
      <c r="AT43" s="103" t="s">
        <v>174</v>
      </c>
      <c r="AU43" s="103" t="s">
        <v>174</v>
      </c>
      <c r="AV43" s="62" t="s">
        <v>176</v>
      </c>
      <c r="AW43" s="62" t="s">
        <v>176</v>
      </c>
      <c r="AX43" s="62"/>
      <c r="AY43" s="62"/>
      <c r="AZ43" s="62"/>
      <c r="BA43" s="62"/>
      <c r="BB43" s="62"/>
      <c r="BC43" s="62"/>
      <c r="BD43" s="62"/>
      <c r="BE43" s="62"/>
      <c r="BF43" s="62"/>
      <c r="BG43" s="62">
        <f>SUM(Z43:AM43)</f>
        <v>50</v>
      </c>
      <c r="BH43" s="62">
        <f t="shared" si="25"/>
        <v>50</v>
      </c>
    </row>
    <row r="44" spans="1:60" ht="11.25">
      <c r="A44" s="86"/>
      <c r="B44" s="64"/>
      <c r="C44" s="65"/>
      <c r="D44" s="61" t="s">
        <v>38</v>
      </c>
      <c r="E44" s="62">
        <f t="shared" si="24"/>
        <v>0</v>
      </c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53" t="s">
        <v>169</v>
      </c>
      <c r="X44" s="54" t="s">
        <v>171</v>
      </c>
      <c r="Y44" s="54" t="s">
        <v>171</v>
      </c>
      <c r="Z44" s="62">
        <v>1</v>
      </c>
      <c r="AA44" s="62">
        <v>2</v>
      </c>
      <c r="AB44" s="62">
        <v>2</v>
      </c>
      <c r="AC44" s="62">
        <v>2</v>
      </c>
      <c r="AD44" s="62">
        <v>2</v>
      </c>
      <c r="AE44" s="62">
        <v>2</v>
      </c>
      <c r="AF44" s="62">
        <v>2</v>
      </c>
      <c r="AG44" s="62">
        <v>2</v>
      </c>
      <c r="AH44" s="62">
        <v>2</v>
      </c>
      <c r="AI44" s="62">
        <v>2</v>
      </c>
      <c r="AJ44" s="62">
        <v>2</v>
      </c>
      <c r="AK44" s="62">
        <v>2</v>
      </c>
      <c r="AL44" s="62">
        <v>2</v>
      </c>
      <c r="AM44" s="53" t="s">
        <v>169</v>
      </c>
      <c r="AN44" s="62" t="s">
        <v>173</v>
      </c>
      <c r="AO44" s="62" t="s">
        <v>173</v>
      </c>
      <c r="AP44" s="62" t="s">
        <v>173</v>
      </c>
      <c r="AQ44" s="62" t="s">
        <v>173</v>
      </c>
      <c r="AR44" s="103" t="s">
        <v>174</v>
      </c>
      <c r="AS44" s="103" t="s">
        <v>174</v>
      </c>
      <c r="AT44" s="103" t="s">
        <v>174</v>
      </c>
      <c r="AU44" s="103" t="s">
        <v>174</v>
      </c>
      <c r="AV44" s="62" t="s">
        <v>176</v>
      </c>
      <c r="AW44" s="62" t="s">
        <v>176</v>
      </c>
      <c r="AX44" s="62"/>
      <c r="AY44" s="62"/>
      <c r="AZ44" s="62"/>
      <c r="BA44" s="62"/>
      <c r="BB44" s="62"/>
      <c r="BC44" s="62"/>
      <c r="BD44" s="62"/>
      <c r="BE44" s="62"/>
      <c r="BF44" s="62"/>
      <c r="BG44" s="62">
        <f>SUM(Z44:AX44)</f>
        <v>25</v>
      </c>
      <c r="BH44" s="62">
        <f t="shared" si="25"/>
        <v>25</v>
      </c>
    </row>
    <row r="45" spans="1:60" ht="11.25">
      <c r="A45" s="86"/>
      <c r="B45" s="64" t="s">
        <v>114</v>
      </c>
      <c r="C45" s="65" t="s">
        <v>113</v>
      </c>
      <c r="D45" s="61" t="s">
        <v>19</v>
      </c>
      <c r="E45" s="62">
        <f t="shared" si="24"/>
        <v>0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53" t="s">
        <v>169</v>
      </c>
      <c r="X45" s="54" t="s">
        <v>171</v>
      </c>
      <c r="Y45" s="54" t="s">
        <v>171</v>
      </c>
      <c r="Z45" s="62">
        <v>3</v>
      </c>
      <c r="AA45" s="62">
        <v>3</v>
      </c>
      <c r="AB45" s="62">
        <v>2</v>
      </c>
      <c r="AC45" s="62">
        <v>3</v>
      </c>
      <c r="AD45" s="62">
        <v>3</v>
      </c>
      <c r="AE45" s="62">
        <v>3</v>
      </c>
      <c r="AF45" s="62">
        <v>3</v>
      </c>
      <c r="AG45" s="62">
        <v>3</v>
      </c>
      <c r="AH45" s="62">
        <v>3</v>
      </c>
      <c r="AI45" s="62">
        <v>2</v>
      </c>
      <c r="AJ45" s="62">
        <v>3</v>
      </c>
      <c r="AK45" s="62">
        <v>2</v>
      </c>
      <c r="AL45" s="62">
        <v>3</v>
      </c>
      <c r="AM45" s="53" t="s">
        <v>169</v>
      </c>
      <c r="AN45" s="62" t="s">
        <v>173</v>
      </c>
      <c r="AO45" s="62" t="s">
        <v>173</v>
      </c>
      <c r="AP45" s="62" t="s">
        <v>173</v>
      </c>
      <c r="AQ45" s="62" t="s">
        <v>173</v>
      </c>
      <c r="AR45" s="103" t="s">
        <v>174</v>
      </c>
      <c r="AS45" s="103" t="s">
        <v>174</v>
      </c>
      <c r="AT45" s="103" t="s">
        <v>174</v>
      </c>
      <c r="AU45" s="103" t="s">
        <v>174</v>
      </c>
      <c r="AV45" s="62" t="s">
        <v>176</v>
      </c>
      <c r="AW45" s="62" t="s">
        <v>176</v>
      </c>
      <c r="AX45" s="62"/>
      <c r="AY45" s="62"/>
      <c r="AZ45" s="62"/>
      <c r="BA45" s="62"/>
      <c r="BB45" s="62"/>
      <c r="BC45" s="62"/>
      <c r="BD45" s="62"/>
      <c r="BE45" s="62"/>
      <c r="BF45" s="62"/>
      <c r="BG45" s="62">
        <f>SUM(Z45:AM45)</f>
        <v>36</v>
      </c>
      <c r="BH45" s="62">
        <f t="shared" si="8"/>
        <v>36</v>
      </c>
    </row>
    <row r="46" spans="1:60" ht="11.25">
      <c r="A46" s="86"/>
      <c r="B46" s="64"/>
      <c r="C46" s="65"/>
      <c r="D46" s="61" t="s">
        <v>38</v>
      </c>
      <c r="E46" s="62">
        <f t="shared" si="24"/>
        <v>0</v>
      </c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53" t="s">
        <v>169</v>
      </c>
      <c r="X46" s="54" t="s">
        <v>171</v>
      </c>
      <c r="Y46" s="54" t="s">
        <v>171</v>
      </c>
      <c r="Z46" s="62">
        <v>1</v>
      </c>
      <c r="AA46" s="62">
        <v>1</v>
      </c>
      <c r="AB46" s="62">
        <v>2</v>
      </c>
      <c r="AC46" s="62">
        <v>1</v>
      </c>
      <c r="AD46" s="62">
        <v>2</v>
      </c>
      <c r="AE46" s="62">
        <v>1</v>
      </c>
      <c r="AF46" s="62">
        <v>2</v>
      </c>
      <c r="AG46" s="62">
        <v>1</v>
      </c>
      <c r="AH46" s="62">
        <v>2</v>
      </c>
      <c r="AI46" s="62">
        <v>1</v>
      </c>
      <c r="AJ46" s="62">
        <v>2</v>
      </c>
      <c r="AK46" s="62">
        <v>1</v>
      </c>
      <c r="AL46" s="62">
        <v>1</v>
      </c>
      <c r="AM46" s="53" t="s">
        <v>169</v>
      </c>
      <c r="AN46" s="62" t="s">
        <v>173</v>
      </c>
      <c r="AO46" s="62" t="s">
        <v>173</v>
      </c>
      <c r="AP46" s="62" t="s">
        <v>173</v>
      </c>
      <c r="AQ46" s="62" t="s">
        <v>173</v>
      </c>
      <c r="AR46" s="103" t="s">
        <v>174</v>
      </c>
      <c r="AS46" s="103" t="s">
        <v>174</v>
      </c>
      <c r="AT46" s="103" t="s">
        <v>174</v>
      </c>
      <c r="AU46" s="103" t="s">
        <v>174</v>
      </c>
      <c r="AV46" s="62" t="s">
        <v>176</v>
      </c>
      <c r="AW46" s="62" t="s">
        <v>176</v>
      </c>
      <c r="AX46" s="62"/>
      <c r="AY46" s="62"/>
      <c r="AZ46" s="62"/>
      <c r="BA46" s="62"/>
      <c r="BB46" s="62"/>
      <c r="BC46" s="62"/>
      <c r="BD46" s="62"/>
      <c r="BE46" s="62"/>
      <c r="BF46" s="62"/>
      <c r="BG46" s="62">
        <f>SUM(Z46:AX46)</f>
        <v>18</v>
      </c>
      <c r="BH46" s="62">
        <f t="shared" si="8"/>
        <v>18</v>
      </c>
    </row>
    <row r="47" spans="2:60" ht="11.25">
      <c r="B47" s="105" t="s">
        <v>201</v>
      </c>
      <c r="C47" s="107" t="s">
        <v>45</v>
      </c>
      <c r="D47" s="61" t="s">
        <v>19</v>
      </c>
      <c r="E47" s="62">
        <f t="shared" si="24"/>
        <v>0</v>
      </c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3"/>
      <c r="S47" s="62"/>
      <c r="T47" s="62"/>
      <c r="U47" s="62"/>
      <c r="V47" s="62"/>
      <c r="W47" s="53" t="s">
        <v>169</v>
      </c>
      <c r="X47" s="54" t="s">
        <v>171</v>
      </c>
      <c r="Y47" s="54" t="s">
        <v>171</v>
      </c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53" t="s">
        <v>169</v>
      </c>
      <c r="AN47" s="62" t="s">
        <v>173</v>
      </c>
      <c r="AO47" s="62" t="s">
        <v>173</v>
      </c>
      <c r="AP47" s="62" t="s">
        <v>173</v>
      </c>
      <c r="AQ47" s="62" t="s">
        <v>173</v>
      </c>
      <c r="AR47" s="103" t="s">
        <v>174</v>
      </c>
      <c r="AS47" s="103" t="s">
        <v>174</v>
      </c>
      <c r="AT47" s="103" t="s">
        <v>174</v>
      </c>
      <c r="AU47" s="103" t="s">
        <v>174</v>
      </c>
      <c r="AV47" s="62" t="s">
        <v>176</v>
      </c>
      <c r="AW47" s="62" t="s">
        <v>176</v>
      </c>
      <c r="AX47" s="62"/>
      <c r="AY47" s="62"/>
      <c r="AZ47" s="62"/>
      <c r="BA47" s="62"/>
      <c r="BB47" s="62"/>
      <c r="BC47" s="62"/>
      <c r="BD47" s="62"/>
      <c r="BE47" s="62"/>
      <c r="BF47" s="62"/>
      <c r="BG47" s="62">
        <f>SUM(Z47:AM47)</f>
        <v>0</v>
      </c>
      <c r="BH47" s="62">
        <f t="shared" si="8"/>
        <v>0</v>
      </c>
    </row>
    <row r="48" spans="2:60" ht="11.25">
      <c r="B48" s="108"/>
      <c r="C48" s="107"/>
      <c r="D48" s="61" t="s">
        <v>38</v>
      </c>
      <c r="E48" s="62">
        <f t="shared" si="24"/>
        <v>0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53" t="s">
        <v>169</v>
      </c>
      <c r="X48" s="54" t="s">
        <v>171</v>
      </c>
      <c r="Y48" s="54" t="s">
        <v>171</v>
      </c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3"/>
      <c r="AK48" s="63"/>
      <c r="AL48" s="63"/>
      <c r="AM48" s="53" t="s">
        <v>169</v>
      </c>
      <c r="AN48" s="62" t="s">
        <v>173</v>
      </c>
      <c r="AO48" s="62" t="s">
        <v>173</v>
      </c>
      <c r="AP48" s="62" t="s">
        <v>173</v>
      </c>
      <c r="AQ48" s="62" t="s">
        <v>173</v>
      </c>
      <c r="AR48" s="103" t="s">
        <v>174</v>
      </c>
      <c r="AS48" s="103" t="s">
        <v>174</v>
      </c>
      <c r="AT48" s="103" t="s">
        <v>174</v>
      </c>
      <c r="AU48" s="103" t="s">
        <v>174</v>
      </c>
      <c r="AV48" s="62" t="s">
        <v>176</v>
      </c>
      <c r="AW48" s="62" t="s">
        <v>176</v>
      </c>
      <c r="AX48" s="62"/>
      <c r="AY48" s="62"/>
      <c r="AZ48" s="62"/>
      <c r="BA48" s="62"/>
      <c r="BB48" s="62"/>
      <c r="BC48" s="62"/>
      <c r="BD48" s="62"/>
      <c r="BE48" s="62"/>
      <c r="BF48" s="62"/>
      <c r="BG48" s="62">
        <f>SUM(Z48:AX48)</f>
        <v>0</v>
      </c>
      <c r="BH48" s="62">
        <f t="shared" si="8"/>
        <v>0</v>
      </c>
    </row>
    <row r="49" spans="2:60" ht="16.5">
      <c r="B49" s="105" t="s">
        <v>202</v>
      </c>
      <c r="C49" s="107" t="s">
        <v>106</v>
      </c>
      <c r="D49" s="61" t="s">
        <v>19</v>
      </c>
      <c r="E49" s="62">
        <f t="shared" si="24"/>
        <v>0</v>
      </c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53" t="s">
        <v>169</v>
      </c>
      <c r="X49" s="54" t="s">
        <v>171</v>
      </c>
      <c r="Y49" s="54" t="s">
        <v>171</v>
      </c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53" t="s">
        <v>169</v>
      </c>
      <c r="AN49" s="62" t="s">
        <v>173</v>
      </c>
      <c r="AO49" s="62" t="s">
        <v>173</v>
      </c>
      <c r="AP49" s="62" t="s">
        <v>173</v>
      </c>
      <c r="AQ49" s="62" t="s">
        <v>173</v>
      </c>
      <c r="AR49" s="103" t="s">
        <v>174</v>
      </c>
      <c r="AS49" s="103" t="s">
        <v>174</v>
      </c>
      <c r="AT49" s="103" t="s">
        <v>174</v>
      </c>
      <c r="AU49" s="103" t="s">
        <v>174</v>
      </c>
      <c r="AV49" s="62" t="s">
        <v>176</v>
      </c>
      <c r="AW49" s="62" t="s">
        <v>176</v>
      </c>
      <c r="AX49" s="62"/>
      <c r="AY49" s="62"/>
      <c r="AZ49" s="62"/>
      <c r="BA49" s="62"/>
      <c r="BB49" s="62"/>
      <c r="BC49" s="62"/>
      <c r="BD49" s="62"/>
      <c r="BE49" s="62"/>
      <c r="BF49" s="62"/>
      <c r="BG49" s="62">
        <f>SUM(Z49:AM49)</f>
        <v>0</v>
      </c>
      <c r="BH49" s="62">
        <f t="shared" si="8"/>
        <v>0</v>
      </c>
    </row>
    <row r="50" spans="2:60" ht="11.25">
      <c r="B50" s="105"/>
      <c r="C50" s="107"/>
      <c r="D50" s="61" t="s">
        <v>38</v>
      </c>
      <c r="E50" s="62">
        <f t="shared" si="24"/>
        <v>0</v>
      </c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53" t="s">
        <v>169</v>
      </c>
      <c r="X50" s="54" t="s">
        <v>171</v>
      </c>
      <c r="Y50" s="54" t="s">
        <v>171</v>
      </c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3"/>
      <c r="AK50" s="63"/>
      <c r="AL50" s="63"/>
      <c r="AM50" s="53" t="s">
        <v>169</v>
      </c>
      <c r="AN50" s="62" t="s">
        <v>173</v>
      </c>
      <c r="AO50" s="62" t="s">
        <v>173</v>
      </c>
      <c r="AP50" s="62" t="s">
        <v>173</v>
      </c>
      <c r="AQ50" s="62" t="s">
        <v>173</v>
      </c>
      <c r="AR50" s="103" t="s">
        <v>174</v>
      </c>
      <c r="AS50" s="103" t="s">
        <v>174</v>
      </c>
      <c r="AT50" s="103" t="s">
        <v>174</v>
      </c>
      <c r="AU50" s="103" t="s">
        <v>174</v>
      </c>
      <c r="AV50" s="62" t="s">
        <v>176</v>
      </c>
      <c r="AW50" s="62" t="s">
        <v>176</v>
      </c>
      <c r="AX50" s="62"/>
      <c r="AY50" s="62"/>
      <c r="AZ50" s="62"/>
      <c r="BA50" s="62"/>
      <c r="BB50" s="62"/>
      <c r="BC50" s="62"/>
      <c r="BD50" s="62"/>
      <c r="BE50" s="62"/>
      <c r="BF50" s="62"/>
      <c r="BG50" s="62">
        <f>SUM(Z50:AX50)</f>
        <v>0</v>
      </c>
      <c r="BH50" s="62">
        <f t="shared" si="8"/>
        <v>0</v>
      </c>
    </row>
    <row r="51" spans="2:60" ht="24.75">
      <c r="B51" s="109" t="s">
        <v>198</v>
      </c>
      <c r="C51" s="110" t="s">
        <v>94</v>
      </c>
      <c r="D51" s="61" t="s">
        <v>19</v>
      </c>
      <c r="E51" s="62">
        <f t="shared" si="24"/>
        <v>0</v>
      </c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53" t="s">
        <v>169</v>
      </c>
      <c r="X51" s="54" t="s">
        <v>171</v>
      </c>
      <c r="Y51" s="54" t="s">
        <v>171</v>
      </c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53" t="s">
        <v>169</v>
      </c>
      <c r="AN51" s="62" t="s">
        <v>173</v>
      </c>
      <c r="AO51" s="62" t="s">
        <v>173</v>
      </c>
      <c r="AP51" s="62" t="s">
        <v>173</v>
      </c>
      <c r="AQ51" s="62" t="s">
        <v>173</v>
      </c>
      <c r="AR51" s="103" t="s">
        <v>174</v>
      </c>
      <c r="AS51" s="103" t="s">
        <v>174</v>
      </c>
      <c r="AT51" s="103" t="s">
        <v>174</v>
      </c>
      <c r="AU51" s="103" t="s">
        <v>174</v>
      </c>
      <c r="AV51" s="62" t="s">
        <v>176</v>
      </c>
      <c r="AW51" s="62" t="s">
        <v>176</v>
      </c>
      <c r="AX51" s="62"/>
      <c r="AY51" s="62"/>
      <c r="AZ51" s="62"/>
      <c r="BA51" s="62"/>
      <c r="BB51" s="62"/>
      <c r="BC51" s="62"/>
      <c r="BD51" s="62"/>
      <c r="BE51" s="62"/>
      <c r="BF51" s="62"/>
      <c r="BG51" s="62">
        <f>SUM(Z51:AM51)</f>
        <v>0</v>
      </c>
      <c r="BH51" s="62">
        <f t="shared" si="8"/>
        <v>0</v>
      </c>
    </row>
    <row r="52" spans="2:60" ht="14.25" customHeight="1">
      <c r="B52" s="70"/>
      <c r="C52" s="65"/>
      <c r="D52" s="61" t="s">
        <v>38</v>
      </c>
      <c r="E52" s="62">
        <f t="shared" si="24"/>
        <v>0</v>
      </c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53" t="s">
        <v>169</v>
      </c>
      <c r="X52" s="54" t="s">
        <v>171</v>
      </c>
      <c r="Y52" s="54" t="s">
        <v>171</v>
      </c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3"/>
      <c r="AK52" s="63"/>
      <c r="AL52" s="62"/>
      <c r="AM52" s="53" t="s">
        <v>169</v>
      </c>
      <c r="AN52" s="62" t="s">
        <v>173</v>
      </c>
      <c r="AO52" s="62" t="s">
        <v>173</v>
      </c>
      <c r="AP52" s="62" t="s">
        <v>173</v>
      </c>
      <c r="AQ52" s="62" t="s">
        <v>173</v>
      </c>
      <c r="AR52" s="103" t="s">
        <v>174</v>
      </c>
      <c r="AS52" s="103" t="s">
        <v>174</v>
      </c>
      <c r="AT52" s="103" t="s">
        <v>174</v>
      </c>
      <c r="AU52" s="103" t="s">
        <v>174</v>
      </c>
      <c r="AV52" s="62" t="s">
        <v>176</v>
      </c>
      <c r="AW52" s="62" t="s">
        <v>176</v>
      </c>
      <c r="AX52" s="62"/>
      <c r="AY52" s="62"/>
      <c r="AZ52" s="62"/>
      <c r="BA52" s="62"/>
      <c r="BB52" s="62"/>
      <c r="BC52" s="62"/>
      <c r="BD52" s="62"/>
      <c r="BE52" s="62"/>
      <c r="BF52" s="62"/>
      <c r="BG52" s="62">
        <f>SUM(Z52:AX52)</f>
        <v>0</v>
      </c>
      <c r="BH52" s="62">
        <f t="shared" si="8"/>
        <v>0</v>
      </c>
    </row>
    <row r="53" spans="2:60" ht="9.75">
      <c r="B53" s="150" t="s">
        <v>39</v>
      </c>
      <c r="C53" s="151"/>
      <c r="D53" s="152"/>
      <c r="E53" s="58">
        <f>SUM(F53:U53)</f>
        <v>256</v>
      </c>
      <c r="F53" s="62">
        <f>F15+F17+F19+F27+F33+F35+F45+F47+F49+F51+F37+F39+F43+F25</f>
        <v>16</v>
      </c>
      <c r="G53" s="62">
        <f aca="true" t="shared" si="30" ref="G53:U53">G15+G17+G19+G27+G33+G35+G45+G47+G49+G51+G37+G39+G43+G25</f>
        <v>16</v>
      </c>
      <c r="H53" s="62">
        <f t="shared" si="30"/>
        <v>16</v>
      </c>
      <c r="I53" s="62">
        <f t="shared" si="30"/>
        <v>16</v>
      </c>
      <c r="J53" s="62">
        <f t="shared" si="30"/>
        <v>16</v>
      </c>
      <c r="K53" s="62">
        <f t="shared" si="30"/>
        <v>16</v>
      </c>
      <c r="L53" s="62">
        <f t="shared" si="30"/>
        <v>16</v>
      </c>
      <c r="M53" s="62">
        <f t="shared" si="30"/>
        <v>16</v>
      </c>
      <c r="N53" s="62">
        <f t="shared" si="30"/>
        <v>16</v>
      </c>
      <c r="O53" s="62">
        <f t="shared" si="30"/>
        <v>16</v>
      </c>
      <c r="P53" s="62">
        <f t="shared" si="30"/>
        <v>16</v>
      </c>
      <c r="Q53" s="62">
        <f t="shared" si="30"/>
        <v>16</v>
      </c>
      <c r="R53" s="62">
        <f t="shared" si="30"/>
        <v>16</v>
      </c>
      <c r="S53" s="62">
        <f t="shared" si="30"/>
        <v>16</v>
      </c>
      <c r="T53" s="62">
        <f t="shared" si="30"/>
        <v>16</v>
      </c>
      <c r="U53" s="62">
        <f t="shared" si="30"/>
        <v>16</v>
      </c>
      <c r="V53" s="62">
        <f>V15+V17+V19+V27+V33+V35+V45+V47+V49+V51+V37+V39+V43+V25</f>
        <v>8</v>
      </c>
      <c r="W53" s="62"/>
      <c r="X53" s="62"/>
      <c r="Y53" s="62"/>
      <c r="Z53" s="62">
        <f>Z15+Z17+Z19+Z27+Z33+Z35+Z45+Z47+Z49+Z51+Z37+Z39+Z43</f>
        <v>16</v>
      </c>
      <c r="AA53" s="62">
        <f aca="true" t="shared" si="31" ref="AA53:AL53">AA15+AA17+AA19+AA27+AA33+AA35+AA45+AA47+AA49+AA51+AA37+AA39+AA43</f>
        <v>16</v>
      </c>
      <c r="AB53" s="62">
        <f t="shared" si="31"/>
        <v>16</v>
      </c>
      <c r="AC53" s="62">
        <f t="shared" si="31"/>
        <v>16</v>
      </c>
      <c r="AD53" s="62">
        <f t="shared" si="31"/>
        <v>16</v>
      </c>
      <c r="AE53" s="62">
        <f t="shared" si="31"/>
        <v>16</v>
      </c>
      <c r="AF53" s="62">
        <f t="shared" si="31"/>
        <v>16</v>
      </c>
      <c r="AG53" s="62">
        <f t="shared" si="31"/>
        <v>16</v>
      </c>
      <c r="AH53" s="62">
        <f t="shared" si="31"/>
        <v>16</v>
      </c>
      <c r="AI53" s="62">
        <f t="shared" si="31"/>
        <v>16</v>
      </c>
      <c r="AJ53" s="62">
        <f t="shared" si="31"/>
        <v>16</v>
      </c>
      <c r="AK53" s="62">
        <f t="shared" si="31"/>
        <v>16</v>
      </c>
      <c r="AL53" s="62">
        <f t="shared" si="31"/>
        <v>16</v>
      </c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58">
        <f>SUM(Z53:AM53)</f>
        <v>208</v>
      </c>
      <c r="BH53" s="58">
        <f>E53+BG53</f>
        <v>464</v>
      </c>
    </row>
    <row r="54" spans="2:60" ht="9.75">
      <c r="B54" s="147" t="s">
        <v>40</v>
      </c>
      <c r="C54" s="148"/>
      <c r="D54" s="149"/>
      <c r="E54" s="58">
        <f>SUM(F54:U54)</f>
        <v>170</v>
      </c>
      <c r="F54" s="62">
        <f>F16+F18+F20+F28+F34+F36+F46+F48+F50+F52+F38+F40+F44+F26</f>
        <v>11</v>
      </c>
      <c r="G54" s="62">
        <f aca="true" t="shared" si="32" ref="G54:U54">G16+G18+G20+G28+G34+G36+G46+G48+G50+G52+G38+G40+G44+G26</f>
        <v>11</v>
      </c>
      <c r="H54" s="62">
        <f t="shared" si="32"/>
        <v>11</v>
      </c>
      <c r="I54" s="62">
        <f t="shared" si="32"/>
        <v>11</v>
      </c>
      <c r="J54" s="62">
        <f t="shared" si="32"/>
        <v>11</v>
      </c>
      <c r="K54" s="62">
        <f t="shared" si="32"/>
        <v>10</v>
      </c>
      <c r="L54" s="62">
        <f t="shared" si="32"/>
        <v>11</v>
      </c>
      <c r="M54" s="62">
        <f t="shared" si="32"/>
        <v>10</v>
      </c>
      <c r="N54" s="62">
        <f t="shared" si="32"/>
        <v>11</v>
      </c>
      <c r="O54" s="62">
        <f t="shared" si="32"/>
        <v>10</v>
      </c>
      <c r="P54" s="62">
        <f t="shared" si="32"/>
        <v>11</v>
      </c>
      <c r="Q54" s="62">
        <f t="shared" si="32"/>
        <v>10</v>
      </c>
      <c r="R54" s="62">
        <f t="shared" si="32"/>
        <v>11</v>
      </c>
      <c r="S54" s="62">
        <f t="shared" si="32"/>
        <v>10</v>
      </c>
      <c r="T54" s="62">
        <f t="shared" si="32"/>
        <v>10</v>
      </c>
      <c r="U54" s="62">
        <f t="shared" si="32"/>
        <v>11</v>
      </c>
      <c r="V54" s="62">
        <f>V16+V18+V20+V28+V34+V36+V46+V48+V50+V52+V38+V40+V44+V26</f>
        <v>5</v>
      </c>
      <c r="W54" s="62"/>
      <c r="X54" s="62"/>
      <c r="Y54" s="62"/>
      <c r="Z54" s="62">
        <f>Z16+Z18+Z20+Z28+Z34+Z36+Z46+Z48+Z50+Z52+Z38+Z40+Z44</f>
        <v>8</v>
      </c>
      <c r="AA54" s="62">
        <f aca="true" t="shared" si="33" ref="AA54:AL54">AA16+AA18+AA20+AA28+AA34+AA36+AA46+AA48+AA50+AA52+AA38+AA40+AA44</f>
        <v>8</v>
      </c>
      <c r="AB54" s="62">
        <f t="shared" si="33"/>
        <v>8</v>
      </c>
      <c r="AC54" s="62">
        <f t="shared" si="33"/>
        <v>8</v>
      </c>
      <c r="AD54" s="62">
        <f t="shared" si="33"/>
        <v>8</v>
      </c>
      <c r="AE54" s="62">
        <f t="shared" si="33"/>
        <v>8</v>
      </c>
      <c r="AF54" s="62">
        <f t="shared" si="33"/>
        <v>8</v>
      </c>
      <c r="AG54" s="62">
        <f t="shared" si="33"/>
        <v>8</v>
      </c>
      <c r="AH54" s="62">
        <f t="shared" si="33"/>
        <v>8</v>
      </c>
      <c r="AI54" s="62">
        <f t="shared" si="33"/>
        <v>8</v>
      </c>
      <c r="AJ54" s="62">
        <f t="shared" si="33"/>
        <v>8</v>
      </c>
      <c r="AK54" s="62">
        <f t="shared" si="33"/>
        <v>8</v>
      </c>
      <c r="AL54" s="62">
        <f t="shared" si="33"/>
        <v>7</v>
      </c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58">
        <f>SUM(Z54:AX54)</f>
        <v>103</v>
      </c>
      <c r="BH54" s="58">
        <f>E54+BG54</f>
        <v>273</v>
      </c>
    </row>
    <row r="55" spans="2:60" ht="9.75">
      <c r="B55" s="150" t="s">
        <v>41</v>
      </c>
      <c r="C55" s="151"/>
      <c r="D55" s="152"/>
      <c r="E55" s="58">
        <f>SUM(F55:U55)</f>
        <v>426</v>
      </c>
      <c r="F55" s="74">
        <f>F53+F54</f>
        <v>27</v>
      </c>
      <c r="G55" s="74">
        <f aca="true" t="shared" si="34" ref="G55:AL55">G53+G54</f>
        <v>27</v>
      </c>
      <c r="H55" s="74">
        <f t="shared" si="34"/>
        <v>27</v>
      </c>
      <c r="I55" s="74">
        <f t="shared" si="34"/>
        <v>27</v>
      </c>
      <c r="J55" s="74">
        <f t="shared" si="34"/>
        <v>27</v>
      </c>
      <c r="K55" s="74">
        <f t="shared" si="34"/>
        <v>26</v>
      </c>
      <c r="L55" s="74">
        <f t="shared" si="34"/>
        <v>27</v>
      </c>
      <c r="M55" s="74">
        <f t="shared" si="34"/>
        <v>26</v>
      </c>
      <c r="N55" s="74">
        <f t="shared" si="34"/>
        <v>27</v>
      </c>
      <c r="O55" s="74">
        <f t="shared" si="34"/>
        <v>26</v>
      </c>
      <c r="P55" s="74">
        <f t="shared" si="34"/>
        <v>27</v>
      </c>
      <c r="Q55" s="74">
        <f t="shared" si="34"/>
        <v>26</v>
      </c>
      <c r="R55" s="74">
        <f t="shared" si="34"/>
        <v>27</v>
      </c>
      <c r="S55" s="74">
        <f t="shared" si="34"/>
        <v>26</v>
      </c>
      <c r="T55" s="74">
        <f t="shared" si="34"/>
        <v>26</v>
      </c>
      <c r="U55" s="74">
        <f t="shared" si="34"/>
        <v>27</v>
      </c>
      <c r="V55" s="74">
        <f>V53+V54</f>
        <v>13</v>
      </c>
      <c r="W55" s="74"/>
      <c r="X55" s="74"/>
      <c r="Y55" s="74"/>
      <c r="Z55" s="74">
        <f t="shared" si="34"/>
        <v>24</v>
      </c>
      <c r="AA55" s="74">
        <f t="shared" si="34"/>
        <v>24</v>
      </c>
      <c r="AB55" s="74">
        <f t="shared" si="34"/>
        <v>24</v>
      </c>
      <c r="AC55" s="74">
        <f t="shared" si="34"/>
        <v>24</v>
      </c>
      <c r="AD55" s="74">
        <f t="shared" si="34"/>
        <v>24</v>
      </c>
      <c r="AE55" s="74">
        <f t="shared" si="34"/>
        <v>24</v>
      </c>
      <c r="AF55" s="74">
        <f t="shared" si="34"/>
        <v>24</v>
      </c>
      <c r="AG55" s="74">
        <f t="shared" si="34"/>
        <v>24</v>
      </c>
      <c r="AH55" s="74">
        <f t="shared" si="34"/>
        <v>24</v>
      </c>
      <c r="AI55" s="74">
        <f t="shared" si="34"/>
        <v>24</v>
      </c>
      <c r="AJ55" s="74">
        <f t="shared" si="34"/>
        <v>24</v>
      </c>
      <c r="AK55" s="74">
        <f t="shared" si="34"/>
        <v>24</v>
      </c>
      <c r="AL55" s="74">
        <f t="shared" si="34"/>
        <v>23</v>
      </c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62"/>
      <c r="AY55" s="74"/>
      <c r="AZ55" s="74"/>
      <c r="BA55" s="74"/>
      <c r="BB55" s="74"/>
      <c r="BC55" s="74"/>
      <c r="BD55" s="74"/>
      <c r="BE55" s="74"/>
      <c r="BF55" s="74"/>
      <c r="BG55" s="58">
        <f>SUM(Z55:AM55)</f>
        <v>311</v>
      </c>
      <c r="BH55" s="58">
        <f>E55+BG55</f>
        <v>737</v>
      </c>
    </row>
    <row r="56" ht="8.25">
      <c r="E56" s="76"/>
    </row>
  </sheetData>
  <sheetProtection/>
  <mergeCells count="32">
    <mergeCell ref="Y5:AA5"/>
    <mergeCell ref="AC5:AF5"/>
    <mergeCell ref="AG5:AJ5"/>
    <mergeCell ref="B29:B30"/>
    <mergeCell ref="C29:C30"/>
    <mergeCell ref="B53:D53"/>
    <mergeCell ref="S5:X5"/>
    <mergeCell ref="V10:W10"/>
    <mergeCell ref="B54:D54"/>
    <mergeCell ref="B55:D55"/>
    <mergeCell ref="B13:B14"/>
    <mergeCell ref="C13:C14"/>
    <mergeCell ref="B21:B22"/>
    <mergeCell ref="C21:C22"/>
    <mergeCell ref="B23:B24"/>
    <mergeCell ref="C23:C24"/>
    <mergeCell ref="B3:L3"/>
    <mergeCell ref="A5:A10"/>
    <mergeCell ref="B5:B10"/>
    <mergeCell ref="C5:C10"/>
    <mergeCell ref="D5:D10"/>
    <mergeCell ref="E5:E10"/>
    <mergeCell ref="BG5:BG10"/>
    <mergeCell ref="BH5:BH10"/>
    <mergeCell ref="F7:BF7"/>
    <mergeCell ref="F9:BF9"/>
    <mergeCell ref="AL5:AO5"/>
    <mergeCell ref="B11:B12"/>
    <mergeCell ref="C11:C12"/>
    <mergeCell ref="F5:I5"/>
    <mergeCell ref="J5:N5"/>
    <mergeCell ref="O5:R5"/>
  </mergeCells>
  <printOptions/>
  <pageMargins left="0.1968503937007874" right="0.15748031496062992" top="0.3937007874015748" bottom="0.15748031496062992" header="0.2362204724409449" footer="0.15748031496062992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31"/>
  <sheetViews>
    <sheetView view="pageBreakPreview" zoomScale="110" zoomScaleNormal="120" zoomScaleSheetLayoutView="110" zoomScalePageLayoutView="0" workbookViewId="0" topLeftCell="A1">
      <selection activeCell="BE17" sqref="BE17"/>
    </sheetView>
  </sheetViews>
  <sheetFormatPr defaultColWidth="9.140625" defaultRowHeight="15"/>
  <cols>
    <col min="1" max="1" width="2.421875" style="29" customWidth="1"/>
    <col min="2" max="2" width="7.421875" style="29" customWidth="1"/>
    <col min="3" max="3" width="17.28125" style="75" customWidth="1"/>
    <col min="4" max="5" width="2.28125" style="29" customWidth="1"/>
    <col min="6" max="6" width="2.140625" style="29" customWidth="1"/>
    <col min="7" max="16" width="2.140625" style="29" bestFit="1" customWidth="1"/>
    <col min="17" max="18" width="2.28125" style="29" bestFit="1" customWidth="1"/>
    <col min="19" max="19" width="2.421875" style="29" customWidth="1"/>
    <col min="20" max="20" width="2.28125" style="29" customWidth="1"/>
    <col min="21" max="22" width="2.00390625" style="29" customWidth="1"/>
    <col min="23" max="23" width="3.28125" style="29" customWidth="1"/>
    <col min="24" max="24" width="2.28125" style="29" bestFit="1" customWidth="1"/>
    <col min="25" max="33" width="2.140625" style="29" bestFit="1" customWidth="1"/>
    <col min="34" max="34" width="2.28125" style="29" customWidth="1"/>
    <col min="35" max="36" width="2.140625" style="29" bestFit="1" customWidth="1"/>
    <col min="37" max="39" width="2.28125" style="29" bestFit="1" customWidth="1"/>
    <col min="40" max="40" width="2.00390625" style="29" customWidth="1"/>
    <col min="41" max="41" width="2.140625" style="29" customWidth="1"/>
    <col min="42" max="42" width="2.28125" style="29" bestFit="1" customWidth="1"/>
    <col min="43" max="43" width="2.140625" style="29" customWidth="1"/>
    <col min="44" max="44" width="2.00390625" style="29" customWidth="1"/>
    <col min="45" max="45" width="2.28125" style="29" bestFit="1" customWidth="1"/>
    <col min="46" max="47" width="2.57421875" style="29" customWidth="1"/>
    <col min="48" max="55" width="2.140625" style="29" customWidth="1"/>
    <col min="56" max="56" width="6.421875" style="29" customWidth="1"/>
    <col min="57" max="16384" width="9.140625" style="29" customWidth="1"/>
  </cols>
  <sheetData>
    <row r="1" spans="2:10" ht="9.75">
      <c r="B1" s="30" t="s">
        <v>47</v>
      </c>
      <c r="C1" s="31"/>
      <c r="D1" s="30"/>
      <c r="E1" s="30"/>
      <c r="F1" s="30"/>
      <c r="G1" s="30"/>
      <c r="H1" s="30"/>
      <c r="I1" s="30"/>
      <c r="J1" s="30"/>
    </row>
    <row r="2" spans="2:10" ht="9.75">
      <c r="B2" s="30" t="s">
        <v>247</v>
      </c>
      <c r="C2" s="31"/>
      <c r="D2" s="30"/>
      <c r="E2" s="30"/>
      <c r="F2" s="30"/>
      <c r="G2" s="30"/>
      <c r="H2" s="30"/>
      <c r="I2" s="30"/>
      <c r="J2" s="30"/>
    </row>
    <row r="3" spans="2:10" ht="9.75">
      <c r="B3" s="30" t="s">
        <v>248</v>
      </c>
      <c r="C3" s="30"/>
      <c r="D3" s="30"/>
      <c r="E3" s="30"/>
      <c r="F3" s="30"/>
      <c r="G3" s="30"/>
      <c r="H3" s="30"/>
      <c r="I3" s="30"/>
      <c r="J3" s="30"/>
    </row>
    <row r="4" spans="2:3" ht="9.75">
      <c r="B4" s="32"/>
      <c r="C4" s="33"/>
    </row>
    <row r="5" spans="1:56" ht="8.25">
      <c r="A5" s="181" t="s">
        <v>20</v>
      </c>
      <c r="B5" s="161" t="s">
        <v>0</v>
      </c>
      <c r="C5" s="163" t="s">
        <v>16</v>
      </c>
      <c r="D5" s="34"/>
      <c r="E5" s="35" t="s">
        <v>21</v>
      </c>
      <c r="F5" s="36"/>
      <c r="G5" s="36"/>
      <c r="H5" s="37"/>
      <c r="I5" s="35" t="s">
        <v>22</v>
      </c>
      <c r="J5" s="36"/>
      <c r="K5" s="36"/>
      <c r="L5" s="37"/>
      <c r="M5" s="34"/>
      <c r="N5" s="35" t="s">
        <v>23</v>
      </c>
      <c r="O5" s="36"/>
      <c r="P5" s="37"/>
      <c r="Q5" s="34"/>
      <c r="R5" s="35" t="s">
        <v>24</v>
      </c>
      <c r="S5" s="36"/>
      <c r="T5" s="37"/>
      <c r="U5" s="34"/>
      <c r="V5" s="38" t="s">
        <v>25</v>
      </c>
      <c r="W5" s="39"/>
      <c r="X5" s="39"/>
      <c r="Y5" s="40"/>
      <c r="Z5" s="34"/>
      <c r="AA5" s="35" t="s">
        <v>26</v>
      </c>
      <c r="AB5" s="36"/>
      <c r="AC5" s="37"/>
      <c r="AD5" s="34"/>
      <c r="AE5" s="35" t="s">
        <v>27</v>
      </c>
      <c r="AF5" s="36"/>
      <c r="AG5" s="37"/>
      <c r="AH5" s="34"/>
      <c r="AI5" s="35" t="s">
        <v>28</v>
      </c>
      <c r="AJ5" s="36"/>
      <c r="AK5" s="37"/>
      <c r="AL5" s="34"/>
      <c r="AM5" s="35" t="s">
        <v>29</v>
      </c>
      <c r="AN5" s="36"/>
      <c r="AO5" s="36"/>
      <c r="AP5" s="37"/>
      <c r="AQ5" s="34"/>
      <c r="AR5" s="35" t="s">
        <v>30</v>
      </c>
      <c r="AS5" s="36"/>
      <c r="AT5" s="37"/>
      <c r="AU5" s="34"/>
      <c r="AV5" s="35" t="s">
        <v>31</v>
      </c>
      <c r="AW5" s="36"/>
      <c r="AX5" s="36"/>
      <c r="AY5" s="37"/>
      <c r="AZ5" s="34"/>
      <c r="BA5" s="35" t="s">
        <v>32</v>
      </c>
      <c r="BB5" s="36"/>
      <c r="BC5" s="37"/>
      <c r="BD5" s="206" t="s">
        <v>193</v>
      </c>
    </row>
    <row r="6" spans="1:56" ht="23.25" customHeight="1">
      <c r="A6" s="181"/>
      <c r="B6" s="162"/>
      <c r="C6" s="164"/>
      <c r="D6" s="34" t="s">
        <v>58</v>
      </c>
      <c r="E6" s="34" t="s">
        <v>59</v>
      </c>
      <c r="F6" s="34" t="s">
        <v>33</v>
      </c>
      <c r="G6" s="34" t="s">
        <v>34</v>
      </c>
      <c r="H6" s="34" t="s">
        <v>129</v>
      </c>
      <c r="I6" s="41" t="s">
        <v>56</v>
      </c>
      <c r="J6" s="41" t="s">
        <v>57</v>
      </c>
      <c r="K6" s="41" t="s">
        <v>36</v>
      </c>
      <c r="L6" s="42" t="s">
        <v>130</v>
      </c>
      <c r="M6" s="34" t="s">
        <v>97</v>
      </c>
      <c r="N6" s="41" t="s">
        <v>98</v>
      </c>
      <c r="O6" s="41" t="s">
        <v>99</v>
      </c>
      <c r="P6" s="41" t="s">
        <v>100</v>
      </c>
      <c r="Q6" s="43" t="s">
        <v>58</v>
      </c>
      <c r="R6" s="41" t="s">
        <v>59</v>
      </c>
      <c r="S6" s="41" t="s">
        <v>33</v>
      </c>
      <c r="T6" s="41" t="s">
        <v>34</v>
      </c>
      <c r="U6" s="34" t="s">
        <v>131</v>
      </c>
      <c r="V6" s="43" t="s">
        <v>49</v>
      </c>
      <c r="W6" s="41" t="s">
        <v>50</v>
      </c>
      <c r="X6" s="41" t="s">
        <v>51</v>
      </c>
      <c r="Y6" s="43" t="s">
        <v>132</v>
      </c>
      <c r="Z6" s="43" t="s">
        <v>52</v>
      </c>
      <c r="AA6" s="41" t="s">
        <v>53</v>
      </c>
      <c r="AB6" s="41" t="s">
        <v>43</v>
      </c>
      <c r="AC6" s="41" t="s">
        <v>133</v>
      </c>
      <c r="AD6" s="43" t="s">
        <v>52</v>
      </c>
      <c r="AE6" s="41" t="s">
        <v>134</v>
      </c>
      <c r="AF6" s="41" t="s">
        <v>43</v>
      </c>
      <c r="AG6" s="41" t="s">
        <v>35</v>
      </c>
      <c r="AH6" s="43" t="s">
        <v>127</v>
      </c>
      <c r="AI6" s="41" t="s">
        <v>56</v>
      </c>
      <c r="AJ6" s="41" t="s">
        <v>57</v>
      </c>
      <c r="AK6" s="41" t="s">
        <v>36</v>
      </c>
      <c r="AL6" s="43" t="s">
        <v>128</v>
      </c>
      <c r="AM6" s="41" t="s">
        <v>135</v>
      </c>
      <c r="AN6" s="41" t="s">
        <v>54</v>
      </c>
      <c r="AO6" s="41" t="s">
        <v>42</v>
      </c>
      <c r="AP6" s="41" t="s">
        <v>55</v>
      </c>
      <c r="AQ6" s="43" t="s">
        <v>58</v>
      </c>
      <c r="AR6" s="41" t="s">
        <v>59</v>
      </c>
      <c r="AS6" s="41" t="s">
        <v>33</v>
      </c>
      <c r="AT6" s="41" t="s">
        <v>34</v>
      </c>
      <c r="AU6" s="43" t="s">
        <v>129</v>
      </c>
      <c r="AV6" s="41" t="s">
        <v>56</v>
      </c>
      <c r="AW6" s="41" t="s">
        <v>57</v>
      </c>
      <c r="AX6" s="41" t="s">
        <v>36</v>
      </c>
      <c r="AY6" s="34" t="s">
        <v>130</v>
      </c>
      <c r="AZ6" s="45" t="s">
        <v>97</v>
      </c>
      <c r="BA6" s="41" t="s">
        <v>98</v>
      </c>
      <c r="BB6" s="41" t="s">
        <v>99</v>
      </c>
      <c r="BC6" s="41" t="s">
        <v>136</v>
      </c>
      <c r="BD6" s="207"/>
    </row>
    <row r="7" spans="1:56" ht="8.25">
      <c r="A7" s="181"/>
      <c r="B7" s="162"/>
      <c r="C7" s="164"/>
      <c r="D7" s="165" t="s">
        <v>18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7"/>
      <c r="BD7" s="207"/>
    </row>
    <row r="8" spans="1:56" ht="9.75">
      <c r="A8" s="181"/>
      <c r="B8" s="162"/>
      <c r="C8" s="164"/>
      <c r="D8" s="41">
        <v>35</v>
      </c>
      <c r="E8" s="41">
        <v>36</v>
      </c>
      <c r="F8" s="41">
        <v>37</v>
      </c>
      <c r="G8" s="41">
        <v>38</v>
      </c>
      <c r="H8" s="41">
        <v>39</v>
      </c>
      <c r="I8" s="41">
        <v>40</v>
      </c>
      <c r="J8" s="41">
        <v>41</v>
      </c>
      <c r="K8" s="41">
        <v>42</v>
      </c>
      <c r="L8" s="46">
        <v>43</v>
      </c>
      <c r="M8" s="46">
        <v>44</v>
      </c>
      <c r="N8" s="46">
        <v>45</v>
      </c>
      <c r="O8" s="46">
        <v>46</v>
      </c>
      <c r="P8" s="46">
        <v>47</v>
      </c>
      <c r="Q8" s="46">
        <v>48</v>
      </c>
      <c r="R8" s="46">
        <v>49</v>
      </c>
      <c r="S8" s="46">
        <v>50</v>
      </c>
      <c r="T8" s="46">
        <v>51</v>
      </c>
      <c r="U8" s="41">
        <v>52</v>
      </c>
      <c r="V8" s="47">
        <v>1</v>
      </c>
      <c r="W8" s="47">
        <v>2</v>
      </c>
      <c r="X8" s="47">
        <v>3</v>
      </c>
      <c r="Y8" s="47">
        <v>4</v>
      </c>
      <c r="Z8" s="48">
        <v>5</v>
      </c>
      <c r="AA8" s="47">
        <v>6</v>
      </c>
      <c r="AB8" s="47">
        <v>7</v>
      </c>
      <c r="AC8" s="47">
        <v>8</v>
      </c>
      <c r="AD8" s="48">
        <v>9</v>
      </c>
      <c r="AE8" s="41">
        <v>10</v>
      </c>
      <c r="AF8" s="41">
        <v>11</v>
      </c>
      <c r="AG8" s="41">
        <v>12</v>
      </c>
      <c r="AH8" s="41">
        <v>13</v>
      </c>
      <c r="AI8" s="41">
        <v>14</v>
      </c>
      <c r="AJ8" s="41">
        <v>15</v>
      </c>
      <c r="AK8" s="41">
        <v>16</v>
      </c>
      <c r="AL8" s="41">
        <v>17</v>
      </c>
      <c r="AM8" s="46">
        <v>18</v>
      </c>
      <c r="AN8" s="41">
        <v>19</v>
      </c>
      <c r="AO8" s="41">
        <v>20</v>
      </c>
      <c r="AP8" s="41">
        <v>21</v>
      </c>
      <c r="AQ8" s="41">
        <v>22</v>
      </c>
      <c r="AR8" s="49">
        <v>23</v>
      </c>
      <c r="AS8" s="41">
        <v>24</v>
      </c>
      <c r="AT8" s="41">
        <v>25</v>
      </c>
      <c r="AU8" s="46">
        <v>26</v>
      </c>
      <c r="AV8" s="41">
        <v>27</v>
      </c>
      <c r="AW8" s="41">
        <v>28</v>
      </c>
      <c r="AX8" s="41">
        <v>29</v>
      </c>
      <c r="AY8" s="41">
        <v>30</v>
      </c>
      <c r="AZ8" s="41">
        <v>31</v>
      </c>
      <c r="BA8" s="41">
        <v>32</v>
      </c>
      <c r="BB8" s="41">
        <v>33</v>
      </c>
      <c r="BC8" s="41">
        <v>34</v>
      </c>
      <c r="BD8" s="207"/>
    </row>
    <row r="9" spans="1:56" ht="8.25">
      <c r="A9" s="181"/>
      <c r="B9" s="162"/>
      <c r="C9" s="164"/>
      <c r="D9" s="165" t="s">
        <v>37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7"/>
      <c r="BD9" s="207"/>
    </row>
    <row r="10" spans="1:56" ht="18" customHeight="1">
      <c r="A10" s="181"/>
      <c r="B10" s="162"/>
      <c r="C10" s="164"/>
      <c r="D10" s="41">
        <v>1</v>
      </c>
      <c r="E10" s="41">
        <v>2</v>
      </c>
      <c r="F10" s="41">
        <v>3</v>
      </c>
      <c r="G10" s="41">
        <v>4</v>
      </c>
      <c r="H10" s="44">
        <v>5</v>
      </c>
      <c r="I10" s="41">
        <v>6</v>
      </c>
      <c r="J10" s="41">
        <v>7</v>
      </c>
      <c r="K10" s="41">
        <v>8</v>
      </c>
      <c r="L10" s="44">
        <v>9</v>
      </c>
      <c r="M10" s="41">
        <v>10</v>
      </c>
      <c r="N10" s="41">
        <v>11</v>
      </c>
      <c r="O10" s="41">
        <v>12</v>
      </c>
      <c r="P10" s="41">
        <v>13</v>
      </c>
      <c r="Q10" s="41">
        <v>14</v>
      </c>
      <c r="R10" s="41">
        <v>15</v>
      </c>
      <c r="S10" s="41">
        <v>16</v>
      </c>
      <c r="T10" s="41">
        <v>17</v>
      </c>
      <c r="U10" s="46">
        <v>18</v>
      </c>
      <c r="V10" s="41">
        <v>19</v>
      </c>
      <c r="W10" s="41">
        <v>20</v>
      </c>
      <c r="X10" s="41">
        <v>21</v>
      </c>
      <c r="Y10" s="41">
        <v>22</v>
      </c>
      <c r="Z10" s="49">
        <v>23</v>
      </c>
      <c r="AA10" s="41">
        <v>24</v>
      </c>
      <c r="AB10" s="41">
        <v>25</v>
      </c>
      <c r="AC10" s="46">
        <v>26</v>
      </c>
      <c r="AD10" s="41">
        <v>27</v>
      </c>
      <c r="AE10" s="41">
        <v>28</v>
      </c>
      <c r="AF10" s="41">
        <v>29</v>
      </c>
      <c r="AG10" s="41">
        <v>30</v>
      </c>
      <c r="AH10" s="41">
        <v>31</v>
      </c>
      <c r="AI10" s="41">
        <v>32</v>
      </c>
      <c r="AJ10" s="41">
        <v>33</v>
      </c>
      <c r="AK10" s="41">
        <v>34</v>
      </c>
      <c r="AL10" s="41">
        <v>35</v>
      </c>
      <c r="AM10" s="41">
        <v>36</v>
      </c>
      <c r="AN10" s="41">
        <v>37</v>
      </c>
      <c r="AO10" s="41">
        <v>38</v>
      </c>
      <c r="AP10" s="41">
        <v>39</v>
      </c>
      <c r="AQ10" s="41">
        <v>40</v>
      </c>
      <c r="AR10" s="41">
        <v>41</v>
      </c>
      <c r="AS10" s="41">
        <v>42</v>
      </c>
      <c r="AT10" s="46">
        <v>43</v>
      </c>
      <c r="AU10" s="46">
        <v>44</v>
      </c>
      <c r="AV10" s="46">
        <v>45</v>
      </c>
      <c r="AW10" s="46">
        <v>46</v>
      </c>
      <c r="AX10" s="46">
        <v>47</v>
      </c>
      <c r="AY10" s="46">
        <v>48</v>
      </c>
      <c r="AZ10" s="46">
        <v>49</v>
      </c>
      <c r="BA10" s="46">
        <v>50</v>
      </c>
      <c r="BB10" s="46">
        <v>51</v>
      </c>
      <c r="BC10" s="41">
        <v>52</v>
      </c>
      <c r="BD10" s="208"/>
    </row>
    <row r="11" spans="1:56" ht="27.75" customHeight="1">
      <c r="A11" s="83"/>
      <c r="B11" s="111" t="s">
        <v>149</v>
      </c>
      <c r="C11" s="112" t="s">
        <v>150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62"/>
      <c r="U11" s="62"/>
      <c r="V11" s="62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4" t="s">
        <v>171</v>
      </c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3"/>
      <c r="AV11" s="54" t="s">
        <v>171</v>
      </c>
      <c r="AW11" s="54" t="s">
        <v>171</v>
      </c>
      <c r="AX11" s="54" t="s">
        <v>171</v>
      </c>
      <c r="AY11" s="54" t="s">
        <v>171</v>
      </c>
      <c r="AZ11" s="54" t="s">
        <v>171</v>
      </c>
      <c r="BA11" s="54" t="s">
        <v>171</v>
      </c>
      <c r="BB11" s="54" t="s">
        <v>171</v>
      </c>
      <c r="BC11" s="54" t="s">
        <v>171</v>
      </c>
      <c r="BD11" s="58" t="s">
        <v>229</v>
      </c>
    </row>
    <row r="12" spans="1:56" ht="8.25" customHeight="1">
      <c r="A12" s="86"/>
      <c r="B12" s="64" t="s">
        <v>149</v>
      </c>
      <c r="C12" s="65" t="s">
        <v>62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 t="s">
        <v>178</v>
      </c>
      <c r="S12" s="63"/>
      <c r="T12" s="53"/>
      <c r="U12" s="54" t="s">
        <v>171</v>
      </c>
      <c r="V12" s="54" t="s">
        <v>171</v>
      </c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54" t="s">
        <v>171</v>
      </c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53"/>
      <c r="AV12" s="54" t="s">
        <v>171</v>
      </c>
      <c r="AW12" s="54" t="s">
        <v>171</v>
      </c>
      <c r="AX12" s="54" t="s">
        <v>171</v>
      </c>
      <c r="AY12" s="54" t="s">
        <v>171</v>
      </c>
      <c r="AZ12" s="54" t="s">
        <v>171</v>
      </c>
      <c r="BA12" s="54" t="s">
        <v>171</v>
      </c>
      <c r="BB12" s="54" t="s">
        <v>171</v>
      </c>
      <c r="BC12" s="54" t="s">
        <v>171</v>
      </c>
      <c r="BD12" s="62" t="s">
        <v>178</v>
      </c>
    </row>
    <row r="13" spans="1:56" ht="8.25" customHeight="1">
      <c r="A13" s="86"/>
      <c r="B13" s="64" t="s">
        <v>63</v>
      </c>
      <c r="C13" s="65" t="s">
        <v>61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 t="s">
        <v>178</v>
      </c>
      <c r="S13" s="63"/>
      <c r="T13" s="53"/>
      <c r="U13" s="54"/>
      <c r="V13" s="54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54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53"/>
      <c r="AV13" s="54"/>
      <c r="AW13" s="54"/>
      <c r="AX13" s="54"/>
      <c r="AY13" s="54"/>
      <c r="AZ13" s="54"/>
      <c r="BA13" s="54"/>
      <c r="BB13" s="54"/>
      <c r="BC13" s="54"/>
      <c r="BD13" s="62" t="s">
        <v>178</v>
      </c>
    </row>
    <row r="14" spans="1:56" ht="11.25">
      <c r="A14" s="86"/>
      <c r="B14" s="64" t="s">
        <v>64</v>
      </c>
      <c r="C14" s="65" t="s">
        <v>60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53"/>
      <c r="U14" s="54" t="s">
        <v>171</v>
      </c>
      <c r="V14" s="54" t="s">
        <v>171</v>
      </c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54" t="s">
        <v>171</v>
      </c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 t="s">
        <v>178</v>
      </c>
      <c r="AT14" s="62"/>
      <c r="AU14" s="53"/>
      <c r="AV14" s="54" t="s">
        <v>171</v>
      </c>
      <c r="AW14" s="54" t="s">
        <v>171</v>
      </c>
      <c r="AX14" s="54" t="s">
        <v>171</v>
      </c>
      <c r="AY14" s="54" t="s">
        <v>171</v>
      </c>
      <c r="AZ14" s="54" t="s">
        <v>171</v>
      </c>
      <c r="BA14" s="54" t="s">
        <v>171</v>
      </c>
      <c r="BB14" s="54" t="s">
        <v>171</v>
      </c>
      <c r="BC14" s="54" t="s">
        <v>171</v>
      </c>
      <c r="BD14" s="62" t="s">
        <v>178</v>
      </c>
    </row>
    <row r="15" spans="1:56" ht="11.25">
      <c r="A15" s="86"/>
      <c r="B15" s="64" t="s">
        <v>65</v>
      </c>
      <c r="C15" s="65" t="s">
        <v>1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 t="s">
        <v>178</v>
      </c>
      <c r="S15" s="63"/>
      <c r="T15" s="53"/>
      <c r="U15" s="54" t="s">
        <v>171</v>
      </c>
      <c r="V15" s="54" t="s">
        <v>171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54" t="s">
        <v>171</v>
      </c>
      <c r="AI15" s="63"/>
      <c r="AJ15" s="63"/>
      <c r="AK15" s="63"/>
      <c r="AL15" s="63"/>
      <c r="AM15" s="63"/>
      <c r="AN15" s="63"/>
      <c r="AO15" s="63"/>
      <c r="AP15" s="63"/>
      <c r="AQ15" s="62"/>
      <c r="AR15" s="63"/>
      <c r="AS15" s="63"/>
      <c r="AT15" s="63" t="s">
        <v>180</v>
      </c>
      <c r="AU15" s="53"/>
      <c r="AV15" s="54" t="s">
        <v>171</v>
      </c>
      <c r="AW15" s="54" t="s">
        <v>171</v>
      </c>
      <c r="AX15" s="54" t="s">
        <v>171</v>
      </c>
      <c r="AY15" s="54" t="s">
        <v>171</v>
      </c>
      <c r="AZ15" s="54" t="s">
        <v>171</v>
      </c>
      <c r="BA15" s="54" t="s">
        <v>171</v>
      </c>
      <c r="BB15" s="54" t="s">
        <v>171</v>
      </c>
      <c r="BC15" s="54" t="s">
        <v>171</v>
      </c>
      <c r="BD15" s="62" t="s">
        <v>228</v>
      </c>
    </row>
    <row r="16" spans="1:56" ht="16.5">
      <c r="A16" s="86"/>
      <c r="B16" s="64" t="s">
        <v>151</v>
      </c>
      <c r="C16" s="65" t="s">
        <v>206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 t="s">
        <v>178</v>
      </c>
      <c r="S16" s="63"/>
      <c r="T16" s="53"/>
      <c r="U16" s="54"/>
      <c r="V16" s="54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54"/>
      <c r="AI16" s="63"/>
      <c r="AJ16" s="63"/>
      <c r="AK16" s="63"/>
      <c r="AL16" s="63"/>
      <c r="AM16" s="63"/>
      <c r="AN16" s="63"/>
      <c r="AO16" s="63"/>
      <c r="AP16" s="63"/>
      <c r="AQ16" s="62"/>
      <c r="AR16" s="63"/>
      <c r="AS16" s="63"/>
      <c r="AT16" s="63"/>
      <c r="AU16" s="53"/>
      <c r="AV16" s="54"/>
      <c r="AW16" s="54"/>
      <c r="AX16" s="54"/>
      <c r="AY16" s="54"/>
      <c r="AZ16" s="54"/>
      <c r="BA16" s="54"/>
      <c r="BB16" s="54"/>
      <c r="BC16" s="54"/>
      <c r="BD16" s="62" t="s">
        <v>178</v>
      </c>
    </row>
    <row r="17" spans="1:56" ht="29.25">
      <c r="A17" s="86"/>
      <c r="B17" s="88" t="s">
        <v>66</v>
      </c>
      <c r="C17" s="90" t="s">
        <v>67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3"/>
      <c r="U17" s="54" t="s">
        <v>171</v>
      </c>
      <c r="V17" s="54" t="s">
        <v>171</v>
      </c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4" t="s">
        <v>171</v>
      </c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3"/>
      <c r="AV17" s="54" t="s">
        <v>171</v>
      </c>
      <c r="AW17" s="54" t="s">
        <v>171</v>
      </c>
      <c r="AX17" s="54" t="s">
        <v>171</v>
      </c>
      <c r="AY17" s="54" t="s">
        <v>171</v>
      </c>
      <c r="AZ17" s="54" t="s">
        <v>171</v>
      </c>
      <c r="BA17" s="54" t="s">
        <v>171</v>
      </c>
      <c r="BB17" s="54" t="s">
        <v>171</v>
      </c>
      <c r="BC17" s="54" t="s">
        <v>171</v>
      </c>
      <c r="BD17" s="58" t="s">
        <v>195</v>
      </c>
    </row>
    <row r="18" spans="1:56" ht="11.25">
      <c r="A18" s="86"/>
      <c r="B18" s="64" t="s">
        <v>68</v>
      </c>
      <c r="C18" s="65" t="s">
        <v>69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53"/>
      <c r="U18" s="54" t="s">
        <v>171</v>
      </c>
      <c r="V18" s="54" t="s">
        <v>171</v>
      </c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54" t="s">
        <v>171</v>
      </c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 t="s">
        <v>180</v>
      </c>
      <c r="AU18" s="53"/>
      <c r="AV18" s="54" t="s">
        <v>171</v>
      </c>
      <c r="AW18" s="54" t="s">
        <v>171</v>
      </c>
      <c r="AX18" s="54" t="s">
        <v>171</v>
      </c>
      <c r="AY18" s="54" t="s">
        <v>171</v>
      </c>
      <c r="AZ18" s="54" t="s">
        <v>171</v>
      </c>
      <c r="BA18" s="54" t="s">
        <v>171</v>
      </c>
      <c r="BB18" s="54" t="s">
        <v>171</v>
      </c>
      <c r="BC18" s="54" t="s">
        <v>171</v>
      </c>
      <c r="BD18" s="62" t="s">
        <v>180</v>
      </c>
    </row>
    <row r="19" spans="1:56" ht="24.75">
      <c r="A19" s="86"/>
      <c r="B19" s="64" t="s">
        <v>70</v>
      </c>
      <c r="C19" s="65" t="s">
        <v>71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3"/>
      <c r="T19" s="53"/>
      <c r="U19" s="54" t="s">
        <v>171</v>
      </c>
      <c r="V19" s="54" t="s">
        <v>171</v>
      </c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54" t="s">
        <v>171</v>
      </c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 t="s">
        <v>180</v>
      </c>
      <c r="AU19" s="53"/>
      <c r="AV19" s="54" t="s">
        <v>171</v>
      </c>
      <c r="AW19" s="54" t="s">
        <v>171</v>
      </c>
      <c r="AX19" s="54" t="s">
        <v>171</v>
      </c>
      <c r="AY19" s="54" t="s">
        <v>171</v>
      </c>
      <c r="AZ19" s="54" t="s">
        <v>171</v>
      </c>
      <c r="BA19" s="54" t="s">
        <v>171</v>
      </c>
      <c r="BB19" s="54" t="s">
        <v>171</v>
      </c>
      <c r="BC19" s="54" t="s">
        <v>171</v>
      </c>
      <c r="BD19" s="62" t="s">
        <v>180</v>
      </c>
    </row>
    <row r="20" spans="1:56" ht="18" customHeight="1">
      <c r="A20" s="86"/>
      <c r="B20" s="88" t="s">
        <v>2</v>
      </c>
      <c r="C20" s="89" t="s">
        <v>204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3"/>
      <c r="U20" s="54" t="s">
        <v>171</v>
      </c>
      <c r="V20" s="54" t="s">
        <v>171</v>
      </c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4" t="s">
        <v>171</v>
      </c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3"/>
      <c r="AV20" s="54" t="s">
        <v>171</v>
      </c>
      <c r="AW20" s="54" t="s">
        <v>171</v>
      </c>
      <c r="AX20" s="54" t="s">
        <v>171</v>
      </c>
      <c r="AY20" s="54" t="s">
        <v>171</v>
      </c>
      <c r="AZ20" s="54" t="s">
        <v>171</v>
      </c>
      <c r="BA20" s="54" t="s">
        <v>171</v>
      </c>
      <c r="BB20" s="54" t="s">
        <v>171</v>
      </c>
      <c r="BC20" s="54" t="s">
        <v>171</v>
      </c>
      <c r="BD20" s="58" t="s">
        <v>227</v>
      </c>
    </row>
    <row r="21" spans="1:56" ht="24.75" customHeight="1">
      <c r="A21" s="86"/>
      <c r="B21" s="88" t="s">
        <v>4</v>
      </c>
      <c r="C21" s="90" t="s">
        <v>72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3"/>
      <c r="U21" s="54" t="s">
        <v>171</v>
      </c>
      <c r="V21" s="54" t="s">
        <v>171</v>
      </c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4" t="s">
        <v>171</v>
      </c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3"/>
      <c r="AV21" s="54" t="s">
        <v>171</v>
      </c>
      <c r="AW21" s="54" t="s">
        <v>171</v>
      </c>
      <c r="AX21" s="54" t="s">
        <v>171</v>
      </c>
      <c r="AY21" s="54" t="s">
        <v>171</v>
      </c>
      <c r="AZ21" s="54" t="s">
        <v>171</v>
      </c>
      <c r="BA21" s="54" t="s">
        <v>171</v>
      </c>
      <c r="BB21" s="54" t="s">
        <v>171</v>
      </c>
      <c r="BC21" s="54" t="s">
        <v>171</v>
      </c>
      <c r="BD21" s="58" t="s">
        <v>227</v>
      </c>
    </row>
    <row r="22" spans="1:56" ht="30" customHeight="1">
      <c r="A22" s="86"/>
      <c r="B22" s="64" t="s">
        <v>5</v>
      </c>
      <c r="C22" s="65" t="s">
        <v>73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3"/>
      <c r="T22" s="53" t="s">
        <v>143</v>
      </c>
      <c r="U22" s="54" t="s">
        <v>171</v>
      </c>
      <c r="V22" s="54" t="s">
        <v>171</v>
      </c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54" t="s">
        <v>171</v>
      </c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53"/>
      <c r="AV22" s="54" t="s">
        <v>171</v>
      </c>
      <c r="AW22" s="54" t="s">
        <v>171</v>
      </c>
      <c r="AX22" s="54" t="s">
        <v>171</v>
      </c>
      <c r="AY22" s="54" t="s">
        <v>171</v>
      </c>
      <c r="AZ22" s="54" t="s">
        <v>171</v>
      </c>
      <c r="BA22" s="54" t="s">
        <v>171</v>
      </c>
      <c r="BB22" s="54" t="s">
        <v>171</v>
      </c>
      <c r="BC22" s="54" t="s">
        <v>171</v>
      </c>
      <c r="BD22" s="62" t="s">
        <v>143</v>
      </c>
    </row>
    <row r="23" spans="1:56" ht="19.5" customHeight="1">
      <c r="A23" s="86"/>
      <c r="B23" s="64" t="s">
        <v>6</v>
      </c>
      <c r="C23" s="65" t="s">
        <v>74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3"/>
      <c r="T23" s="53"/>
      <c r="U23" s="54" t="s">
        <v>171</v>
      </c>
      <c r="V23" s="54" t="s">
        <v>171</v>
      </c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54" t="s">
        <v>171</v>
      </c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53" t="s">
        <v>224</v>
      </c>
      <c r="AV23" s="54" t="s">
        <v>171</v>
      </c>
      <c r="AW23" s="54" t="s">
        <v>171</v>
      </c>
      <c r="AX23" s="54" t="s">
        <v>171</v>
      </c>
      <c r="AY23" s="54" t="s">
        <v>171</v>
      </c>
      <c r="AZ23" s="54" t="s">
        <v>171</v>
      </c>
      <c r="BA23" s="54" t="s">
        <v>171</v>
      </c>
      <c r="BB23" s="54" t="s">
        <v>171</v>
      </c>
      <c r="BC23" s="54" t="s">
        <v>171</v>
      </c>
      <c r="BD23" s="53" t="s">
        <v>224</v>
      </c>
    </row>
    <row r="24" spans="1:56" ht="15.75" customHeight="1">
      <c r="A24" s="113"/>
      <c r="B24" s="64" t="s">
        <v>7</v>
      </c>
      <c r="C24" s="65" t="s">
        <v>75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3"/>
      <c r="T24" s="53"/>
      <c r="U24" s="54" t="s">
        <v>171</v>
      </c>
      <c r="V24" s="54" t="s">
        <v>171</v>
      </c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54" t="s">
        <v>171</v>
      </c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53" t="s">
        <v>224</v>
      </c>
      <c r="AV24" s="54" t="s">
        <v>171</v>
      </c>
      <c r="AW24" s="54" t="s">
        <v>171</v>
      </c>
      <c r="AX24" s="54" t="s">
        <v>171</v>
      </c>
      <c r="AY24" s="54" t="s">
        <v>171</v>
      </c>
      <c r="AZ24" s="54" t="s">
        <v>171</v>
      </c>
      <c r="BA24" s="54" t="s">
        <v>171</v>
      </c>
      <c r="BB24" s="54" t="s">
        <v>171</v>
      </c>
      <c r="BC24" s="54" t="s">
        <v>171</v>
      </c>
      <c r="BD24" s="53" t="s">
        <v>224</v>
      </c>
    </row>
    <row r="25" spans="2:56" ht="27" customHeight="1">
      <c r="B25" s="64" t="s">
        <v>8</v>
      </c>
      <c r="C25" s="65" t="s">
        <v>76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3"/>
      <c r="T25" s="53"/>
      <c r="U25" s="54" t="s">
        <v>171</v>
      </c>
      <c r="V25" s="54" t="s">
        <v>171</v>
      </c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54" t="s">
        <v>171</v>
      </c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53" t="s">
        <v>225</v>
      </c>
      <c r="AV25" s="54" t="s">
        <v>171</v>
      </c>
      <c r="AW25" s="54" t="s">
        <v>171</v>
      </c>
      <c r="AX25" s="54" t="s">
        <v>171</v>
      </c>
      <c r="AY25" s="54" t="s">
        <v>171</v>
      </c>
      <c r="AZ25" s="54" t="s">
        <v>171</v>
      </c>
      <c r="BA25" s="54" t="s">
        <v>171</v>
      </c>
      <c r="BB25" s="54" t="s">
        <v>171</v>
      </c>
      <c r="BC25" s="54" t="s">
        <v>171</v>
      </c>
      <c r="BD25" s="53" t="s">
        <v>225</v>
      </c>
    </row>
    <row r="26" spans="2:56" ht="11.25">
      <c r="B26" s="64" t="s">
        <v>9</v>
      </c>
      <c r="C26" s="65" t="s">
        <v>77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3"/>
      <c r="T26" s="53" t="s">
        <v>143</v>
      </c>
      <c r="U26" s="54" t="s">
        <v>171</v>
      </c>
      <c r="V26" s="54" t="s">
        <v>171</v>
      </c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54" t="s">
        <v>171</v>
      </c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53"/>
      <c r="AV26" s="54" t="s">
        <v>171</v>
      </c>
      <c r="AW26" s="54" t="s">
        <v>171</v>
      </c>
      <c r="AX26" s="54" t="s">
        <v>171</v>
      </c>
      <c r="AY26" s="54" t="s">
        <v>171</v>
      </c>
      <c r="AZ26" s="54" t="s">
        <v>171</v>
      </c>
      <c r="BA26" s="54" t="s">
        <v>171</v>
      </c>
      <c r="BB26" s="54" t="s">
        <v>171</v>
      </c>
      <c r="BC26" s="54" t="s">
        <v>171</v>
      </c>
      <c r="BD26" s="62" t="s">
        <v>143</v>
      </c>
    </row>
    <row r="27" spans="2:56" ht="16.5">
      <c r="B27" s="64" t="s">
        <v>10</v>
      </c>
      <c r="C27" s="65" t="s">
        <v>78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  <c r="T27" s="53"/>
      <c r="U27" s="54" t="s">
        <v>171</v>
      </c>
      <c r="V27" s="54" t="s">
        <v>171</v>
      </c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54" t="s">
        <v>171</v>
      </c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 t="s">
        <v>180</v>
      </c>
      <c r="AU27" s="53"/>
      <c r="AV27" s="54" t="s">
        <v>171</v>
      </c>
      <c r="AW27" s="54" t="s">
        <v>171</v>
      </c>
      <c r="AX27" s="54" t="s">
        <v>171</v>
      </c>
      <c r="AY27" s="54" t="s">
        <v>171</v>
      </c>
      <c r="AZ27" s="54" t="s">
        <v>171</v>
      </c>
      <c r="BA27" s="54" t="s">
        <v>171</v>
      </c>
      <c r="BB27" s="54" t="s">
        <v>171</v>
      </c>
      <c r="BC27" s="54" t="s">
        <v>171</v>
      </c>
      <c r="BD27" s="62" t="s">
        <v>180</v>
      </c>
    </row>
    <row r="28" spans="2:56" ht="17.25" customHeight="1">
      <c r="B28" s="64" t="s">
        <v>11</v>
      </c>
      <c r="C28" s="65" t="s">
        <v>79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3"/>
      <c r="T28" s="53"/>
      <c r="U28" s="54" t="s">
        <v>171</v>
      </c>
      <c r="V28" s="54" t="s">
        <v>171</v>
      </c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54" t="s">
        <v>171</v>
      </c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53" t="s">
        <v>225</v>
      </c>
      <c r="AV28" s="54" t="s">
        <v>171</v>
      </c>
      <c r="AW28" s="54" t="s">
        <v>171</v>
      </c>
      <c r="AX28" s="54" t="s">
        <v>171</v>
      </c>
      <c r="AY28" s="54" t="s">
        <v>171</v>
      </c>
      <c r="AZ28" s="54" t="s">
        <v>171</v>
      </c>
      <c r="BA28" s="54" t="s">
        <v>171</v>
      </c>
      <c r="BB28" s="54" t="s">
        <v>171</v>
      </c>
      <c r="BC28" s="54" t="s">
        <v>171</v>
      </c>
      <c r="BD28" s="53" t="s">
        <v>225</v>
      </c>
    </row>
    <row r="29" spans="2:56" ht="18" customHeight="1">
      <c r="B29" s="157" t="s">
        <v>191</v>
      </c>
      <c r="C29" s="1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>
        <v>4</v>
      </c>
      <c r="S29" s="58">
        <v>0</v>
      </c>
      <c r="T29" s="58">
        <v>2</v>
      </c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>
        <v>1</v>
      </c>
      <c r="AT29" s="58">
        <v>4</v>
      </c>
      <c r="AU29" s="58">
        <v>2</v>
      </c>
      <c r="AV29" s="58"/>
      <c r="AW29" s="58"/>
      <c r="AX29" s="58"/>
      <c r="AY29" s="58"/>
      <c r="AZ29" s="58"/>
      <c r="BA29" s="58"/>
      <c r="BB29" s="58"/>
      <c r="BC29" s="58"/>
      <c r="BD29" s="52" t="s">
        <v>226</v>
      </c>
    </row>
    <row r="31" spans="4:28" ht="8.25">
      <c r="D31" s="76"/>
      <c r="E31" s="76"/>
      <c r="F31" s="76"/>
      <c r="G31" s="76"/>
      <c r="H31" s="76"/>
      <c r="I31" s="76"/>
      <c r="J31" s="76"/>
      <c r="K31" s="76"/>
      <c r="L31" s="76"/>
      <c r="W31" s="76"/>
      <c r="X31" s="76"/>
      <c r="Y31" s="76"/>
      <c r="Z31" s="76"/>
      <c r="AA31" s="76"/>
      <c r="AB31" s="76"/>
    </row>
  </sheetData>
  <sheetProtection/>
  <mergeCells count="7">
    <mergeCell ref="B29:C29"/>
    <mergeCell ref="A5:A10"/>
    <mergeCell ref="B5:B10"/>
    <mergeCell ref="C5:C10"/>
    <mergeCell ref="BD5:BD10"/>
    <mergeCell ref="D7:BC7"/>
    <mergeCell ref="D9:BC9"/>
  </mergeCells>
  <printOptions/>
  <pageMargins left="0.1968503937007874" right="0.15748031496062992" top="0.3937007874015748" bottom="0.15748031496062992" header="0.2362204724409449" footer="0.1574803149606299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29"/>
  <sheetViews>
    <sheetView view="pageBreakPreview" zoomScale="120" zoomScaleNormal="120" zoomScaleSheetLayoutView="120" zoomScalePageLayoutView="0" workbookViewId="0" topLeftCell="A1">
      <selection activeCell="B1" sqref="B1:J3"/>
    </sheetView>
  </sheetViews>
  <sheetFormatPr defaultColWidth="9.140625" defaultRowHeight="15"/>
  <cols>
    <col min="1" max="1" width="2.57421875" style="29" customWidth="1"/>
    <col min="2" max="2" width="6.28125" style="29" customWidth="1"/>
    <col min="3" max="3" width="18.421875" style="75" customWidth="1"/>
    <col min="4" max="5" width="2.28125" style="29" customWidth="1"/>
    <col min="6" max="6" width="2.140625" style="29" customWidth="1"/>
    <col min="7" max="8" width="2.28125" style="29" bestFit="1" customWidth="1"/>
    <col min="9" max="9" width="3.00390625" style="29" bestFit="1" customWidth="1"/>
    <col min="10" max="18" width="2.28125" style="29" bestFit="1" customWidth="1"/>
    <col min="19" max="19" width="2.421875" style="29" customWidth="1"/>
    <col min="20" max="20" width="3.7109375" style="29" customWidth="1"/>
    <col min="21" max="21" width="2.421875" style="29" customWidth="1"/>
    <col min="22" max="22" width="2.140625" style="29" customWidth="1"/>
    <col min="23" max="23" width="2.140625" style="29" bestFit="1" customWidth="1"/>
    <col min="24" max="33" width="2.28125" style="29" bestFit="1" customWidth="1"/>
    <col min="34" max="34" width="2.28125" style="29" customWidth="1"/>
    <col min="35" max="39" width="2.28125" style="29" bestFit="1" customWidth="1"/>
    <col min="40" max="40" width="2.00390625" style="29" customWidth="1"/>
    <col min="41" max="41" width="2.140625" style="29" customWidth="1"/>
    <col min="42" max="42" width="2.28125" style="29" bestFit="1" customWidth="1"/>
    <col min="43" max="43" width="2.140625" style="29" customWidth="1"/>
    <col min="44" max="44" width="2.00390625" style="29" customWidth="1"/>
    <col min="45" max="45" width="2.28125" style="29" bestFit="1" customWidth="1"/>
    <col min="46" max="46" width="2.8515625" style="29" customWidth="1"/>
    <col min="47" max="47" width="3.57421875" style="29" customWidth="1"/>
    <col min="48" max="48" width="2.00390625" style="29" customWidth="1"/>
    <col min="49" max="55" width="2.140625" style="29" bestFit="1" customWidth="1"/>
    <col min="56" max="56" width="9.8515625" style="29" customWidth="1"/>
    <col min="57" max="16384" width="9.140625" style="29" customWidth="1"/>
  </cols>
  <sheetData>
    <row r="1" spans="2:10" ht="9.75">
      <c r="B1" s="30" t="s">
        <v>47</v>
      </c>
      <c r="C1" s="31"/>
      <c r="D1" s="30"/>
      <c r="E1" s="30"/>
      <c r="F1" s="30"/>
      <c r="G1" s="30"/>
      <c r="H1" s="30"/>
      <c r="I1" s="30"/>
      <c r="J1" s="30"/>
    </row>
    <row r="2" spans="2:10" ht="9.75">
      <c r="B2" s="30" t="s">
        <v>48</v>
      </c>
      <c r="C2" s="31"/>
      <c r="D2" s="30"/>
      <c r="E2" s="30"/>
      <c r="F2" s="30"/>
      <c r="G2" s="30"/>
      <c r="H2" s="30"/>
      <c r="I2" s="30"/>
      <c r="J2" s="30"/>
    </row>
    <row r="3" spans="2:10" ht="9.75">
      <c r="B3" s="30" t="s">
        <v>222</v>
      </c>
      <c r="C3" s="30"/>
      <c r="D3" s="30"/>
      <c r="E3" s="30"/>
      <c r="F3" s="30"/>
      <c r="G3" s="30"/>
      <c r="H3" s="30"/>
      <c r="I3" s="30"/>
      <c r="J3" s="30"/>
    </row>
    <row r="4" spans="2:3" ht="9.75">
      <c r="B4" s="32"/>
      <c r="C4" s="33"/>
    </row>
    <row r="5" spans="1:56" ht="7.5" customHeight="1">
      <c r="A5" s="181" t="s">
        <v>20</v>
      </c>
      <c r="B5" s="161" t="s">
        <v>0</v>
      </c>
      <c r="C5" s="163" t="s">
        <v>16</v>
      </c>
      <c r="D5" s="34"/>
      <c r="E5" s="35" t="s">
        <v>21</v>
      </c>
      <c r="F5" s="36"/>
      <c r="G5" s="36"/>
      <c r="H5" s="77"/>
      <c r="I5" s="35" t="s">
        <v>22</v>
      </c>
      <c r="J5" s="36"/>
      <c r="K5" s="36"/>
      <c r="L5" s="37"/>
      <c r="M5" s="34"/>
      <c r="N5" s="35" t="s">
        <v>23</v>
      </c>
      <c r="O5" s="36"/>
      <c r="P5" s="37"/>
      <c r="Q5" s="78"/>
      <c r="R5" s="35" t="s">
        <v>24</v>
      </c>
      <c r="S5" s="36"/>
      <c r="T5" s="37"/>
      <c r="U5" s="34"/>
      <c r="V5" s="79" t="s">
        <v>25</v>
      </c>
      <c r="W5" s="80"/>
      <c r="X5" s="80"/>
      <c r="Y5" s="81"/>
      <c r="Z5" s="45"/>
      <c r="AA5" s="35" t="s">
        <v>26</v>
      </c>
      <c r="AB5" s="36"/>
      <c r="AC5" s="37"/>
      <c r="AD5" s="34"/>
      <c r="AE5" s="35" t="s">
        <v>27</v>
      </c>
      <c r="AF5" s="36"/>
      <c r="AG5" s="37"/>
      <c r="AH5" s="34"/>
      <c r="AI5" s="35" t="s">
        <v>28</v>
      </c>
      <c r="AJ5" s="36"/>
      <c r="AK5" s="37"/>
      <c r="AL5" s="34"/>
      <c r="AN5" s="35" t="s">
        <v>29</v>
      </c>
      <c r="AO5" s="36"/>
      <c r="AP5" s="37"/>
      <c r="AQ5" s="45"/>
      <c r="AR5" s="35" t="s">
        <v>30</v>
      </c>
      <c r="AS5" s="36"/>
      <c r="AT5" s="37"/>
      <c r="AU5" s="34"/>
      <c r="AV5" s="35" t="s">
        <v>31</v>
      </c>
      <c r="AW5" s="36"/>
      <c r="AX5" s="36"/>
      <c r="AY5" s="37"/>
      <c r="AZ5" s="45"/>
      <c r="BA5" s="35" t="s">
        <v>32</v>
      </c>
      <c r="BB5" s="36"/>
      <c r="BC5" s="37"/>
      <c r="BD5" s="140" t="s">
        <v>193</v>
      </c>
    </row>
    <row r="6" spans="1:56" ht="18">
      <c r="A6" s="181"/>
      <c r="B6" s="162"/>
      <c r="C6" s="164"/>
      <c r="D6" s="34" t="s">
        <v>58</v>
      </c>
      <c r="E6" s="34" t="s">
        <v>59</v>
      </c>
      <c r="F6" s="34" t="s">
        <v>33</v>
      </c>
      <c r="G6" s="34" t="s">
        <v>34</v>
      </c>
      <c r="H6" s="34" t="s">
        <v>129</v>
      </c>
      <c r="I6" s="41" t="s">
        <v>56</v>
      </c>
      <c r="J6" s="41" t="s">
        <v>57</v>
      </c>
      <c r="K6" s="41" t="s">
        <v>36</v>
      </c>
      <c r="L6" s="42" t="s">
        <v>130</v>
      </c>
      <c r="M6" s="34" t="s">
        <v>97</v>
      </c>
      <c r="N6" s="41" t="s">
        <v>98</v>
      </c>
      <c r="O6" s="41" t="s">
        <v>99</v>
      </c>
      <c r="P6" s="41" t="s">
        <v>100</v>
      </c>
      <c r="Q6" s="43" t="s">
        <v>58</v>
      </c>
      <c r="R6" s="41" t="s">
        <v>59</v>
      </c>
      <c r="S6" s="41" t="s">
        <v>33</v>
      </c>
      <c r="T6" s="41" t="s">
        <v>34</v>
      </c>
      <c r="U6" s="34" t="s">
        <v>131</v>
      </c>
      <c r="V6" s="43" t="s">
        <v>49</v>
      </c>
      <c r="W6" s="41" t="s">
        <v>50</v>
      </c>
      <c r="X6" s="41" t="s">
        <v>51</v>
      </c>
      <c r="Y6" s="43" t="s">
        <v>132</v>
      </c>
      <c r="Z6" s="43" t="s">
        <v>52</v>
      </c>
      <c r="AA6" s="41" t="s">
        <v>53</v>
      </c>
      <c r="AB6" s="41" t="s">
        <v>43</v>
      </c>
      <c r="AC6" s="41" t="s">
        <v>133</v>
      </c>
      <c r="AD6" s="43" t="s">
        <v>52</v>
      </c>
      <c r="AE6" s="41" t="s">
        <v>134</v>
      </c>
      <c r="AF6" s="41" t="s">
        <v>43</v>
      </c>
      <c r="AG6" s="41" t="s">
        <v>35</v>
      </c>
      <c r="AH6" s="43" t="s">
        <v>127</v>
      </c>
      <c r="AI6" s="41" t="s">
        <v>56</v>
      </c>
      <c r="AJ6" s="41" t="s">
        <v>57</v>
      </c>
      <c r="AK6" s="41" t="s">
        <v>36</v>
      </c>
      <c r="AL6" s="43" t="s">
        <v>128</v>
      </c>
      <c r="AM6" s="41" t="s">
        <v>135</v>
      </c>
      <c r="AN6" s="41" t="s">
        <v>54</v>
      </c>
      <c r="AO6" s="41" t="s">
        <v>42</v>
      </c>
      <c r="AP6" s="41" t="s">
        <v>55</v>
      </c>
      <c r="AQ6" s="43" t="s">
        <v>58</v>
      </c>
      <c r="AR6" s="41" t="s">
        <v>59</v>
      </c>
      <c r="AS6" s="41" t="s">
        <v>33</v>
      </c>
      <c r="AT6" s="41" t="s">
        <v>34</v>
      </c>
      <c r="AU6" s="43" t="s">
        <v>129</v>
      </c>
      <c r="AV6" s="41" t="s">
        <v>56</v>
      </c>
      <c r="AW6" s="41" t="s">
        <v>57</v>
      </c>
      <c r="AX6" s="41" t="s">
        <v>36</v>
      </c>
      <c r="AY6" s="34" t="s">
        <v>130</v>
      </c>
      <c r="AZ6" s="45" t="s">
        <v>97</v>
      </c>
      <c r="BA6" s="41" t="s">
        <v>98</v>
      </c>
      <c r="BB6" s="41" t="s">
        <v>99</v>
      </c>
      <c r="BC6" s="41" t="s">
        <v>136</v>
      </c>
      <c r="BD6" s="141"/>
    </row>
    <row r="7" spans="1:56" ht="8.25">
      <c r="A7" s="181"/>
      <c r="B7" s="162"/>
      <c r="C7" s="164"/>
      <c r="D7" s="165" t="s">
        <v>18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7"/>
      <c r="BD7" s="141"/>
    </row>
    <row r="8" spans="1:56" ht="9.75">
      <c r="A8" s="181"/>
      <c r="B8" s="162"/>
      <c r="C8" s="164"/>
      <c r="D8" s="41">
        <v>35</v>
      </c>
      <c r="E8" s="41">
        <v>36</v>
      </c>
      <c r="F8" s="41">
        <v>37</v>
      </c>
      <c r="G8" s="41">
        <v>38</v>
      </c>
      <c r="H8" s="41">
        <v>39</v>
      </c>
      <c r="I8" s="41">
        <v>40</v>
      </c>
      <c r="J8" s="41">
        <v>41</v>
      </c>
      <c r="K8" s="41">
        <v>42</v>
      </c>
      <c r="L8" s="46">
        <v>43</v>
      </c>
      <c r="M8" s="46">
        <v>44</v>
      </c>
      <c r="N8" s="46">
        <v>45</v>
      </c>
      <c r="O8" s="46">
        <v>46</v>
      </c>
      <c r="P8" s="46">
        <v>47</v>
      </c>
      <c r="Q8" s="46">
        <v>48</v>
      </c>
      <c r="R8" s="46">
        <v>49</v>
      </c>
      <c r="S8" s="46">
        <v>50</v>
      </c>
      <c r="T8" s="46">
        <v>51</v>
      </c>
      <c r="U8" s="41">
        <v>52</v>
      </c>
      <c r="V8" s="47">
        <v>1</v>
      </c>
      <c r="W8" s="47">
        <v>2</v>
      </c>
      <c r="X8" s="47">
        <v>3</v>
      </c>
      <c r="Y8" s="47">
        <v>4</v>
      </c>
      <c r="Z8" s="48">
        <v>5</v>
      </c>
      <c r="AA8" s="47">
        <v>6</v>
      </c>
      <c r="AB8" s="47">
        <v>7</v>
      </c>
      <c r="AC8" s="47">
        <v>8</v>
      </c>
      <c r="AD8" s="48">
        <v>9</v>
      </c>
      <c r="AE8" s="41">
        <v>10</v>
      </c>
      <c r="AF8" s="41">
        <v>11</v>
      </c>
      <c r="AG8" s="41">
        <v>12</v>
      </c>
      <c r="AH8" s="41">
        <v>13</v>
      </c>
      <c r="AI8" s="41">
        <v>14</v>
      </c>
      <c r="AJ8" s="41">
        <v>15</v>
      </c>
      <c r="AK8" s="41">
        <v>16</v>
      </c>
      <c r="AL8" s="41">
        <v>17</v>
      </c>
      <c r="AM8" s="46">
        <v>18</v>
      </c>
      <c r="AN8" s="41">
        <v>19</v>
      </c>
      <c r="AO8" s="41">
        <v>20</v>
      </c>
      <c r="AP8" s="41">
        <v>21</v>
      </c>
      <c r="AQ8" s="41">
        <v>22</v>
      </c>
      <c r="AR8" s="49">
        <v>23</v>
      </c>
      <c r="AS8" s="41">
        <v>24</v>
      </c>
      <c r="AT8" s="41">
        <v>25</v>
      </c>
      <c r="AU8" s="46">
        <v>26</v>
      </c>
      <c r="AV8" s="41">
        <v>27</v>
      </c>
      <c r="AW8" s="41">
        <v>28</v>
      </c>
      <c r="AX8" s="41">
        <v>29</v>
      </c>
      <c r="AY8" s="41">
        <v>30</v>
      </c>
      <c r="AZ8" s="41">
        <v>31</v>
      </c>
      <c r="BA8" s="41">
        <v>32</v>
      </c>
      <c r="BB8" s="41">
        <v>33</v>
      </c>
      <c r="BC8" s="41">
        <v>34</v>
      </c>
      <c r="BD8" s="141"/>
    </row>
    <row r="9" spans="1:56" ht="8.25">
      <c r="A9" s="181"/>
      <c r="B9" s="162"/>
      <c r="C9" s="164"/>
      <c r="D9" s="165" t="s">
        <v>37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7"/>
      <c r="BD9" s="141"/>
    </row>
    <row r="10" spans="1:56" ht="9.75">
      <c r="A10" s="181"/>
      <c r="B10" s="162"/>
      <c r="C10" s="164"/>
      <c r="D10" s="41">
        <v>1</v>
      </c>
      <c r="E10" s="41">
        <v>2</v>
      </c>
      <c r="F10" s="41">
        <v>3</v>
      </c>
      <c r="G10" s="41">
        <v>4</v>
      </c>
      <c r="H10" s="44">
        <v>5</v>
      </c>
      <c r="I10" s="41">
        <v>6</v>
      </c>
      <c r="J10" s="41">
        <v>7</v>
      </c>
      <c r="K10" s="41">
        <v>8</v>
      </c>
      <c r="L10" s="44">
        <v>9</v>
      </c>
      <c r="M10" s="41">
        <v>10</v>
      </c>
      <c r="N10" s="41">
        <v>11</v>
      </c>
      <c r="O10" s="41">
        <v>12</v>
      </c>
      <c r="P10" s="41">
        <v>13</v>
      </c>
      <c r="Q10" s="41">
        <v>14</v>
      </c>
      <c r="R10" s="41">
        <v>15</v>
      </c>
      <c r="S10" s="41">
        <v>16</v>
      </c>
      <c r="T10" s="41">
        <v>17</v>
      </c>
      <c r="U10" s="46">
        <v>18</v>
      </c>
      <c r="V10" s="41">
        <v>19</v>
      </c>
      <c r="W10" s="41">
        <v>20</v>
      </c>
      <c r="X10" s="41">
        <v>21</v>
      </c>
      <c r="Y10" s="41">
        <v>22</v>
      </c>
      <c r="Z10" s="49">
        <v>23</v>
      </c>
      <c r="AA10" s="41">
        <v>24</v>
      </c>
      <c r="AB10" s="41">
        <v>25</v>
      </c>
      <c r="AC10" s="46">
        <v>26</v>
      </c>
      <c r="AD10" s="41">
        <v>27</v>
      </c>
      <c r="AE10" s="41">
        <v>28</v>
      </c>
      <c r="AF10" s="41">
        <v>29</v>
      </c>
      <c r="AG10" s="41">
        <v>30</v>
      </c>
      <c r="AH10" s="41">
        <v>31</v>
      </c>
      <c r="AI10" s="41">
        <v>32</v>
      </c>
      <c r="AJ10" s="41">
        <v>33</v>
      </c>
      <c r="AK10" s="41">
        <v>34</v>
      </c>
      <c r="AL10" s="41">
        <v>35</v>
      </c>
      <c r="AM10" s="41">
        <v>36</v>
      </c>
      <c r="AN10" s="41">
        <v>37</v>
      </c>
      <c r="AO10" s="41">
        <v>38</v>
      </c>
      <c r="AP10" s="41">
        <v>39</v>
      </c>
      <c r="AQ10" s="41">
        <v>40</v>
      </c>
      <c r="AR10" s="41">
        <v>41</v>
      </c>
      <c r="AS10" s="41">
        <v>42</v>
      </c>
      <c r="AT10" s="46">
        <v>43</v>
      </c>
      <c r="AU10" s="46">
        <v>44</v>
      </c>
      <c r="AV10" s="46">
        <v>45</v>
      </c>
      <c r="AW10" s="46">
        <v>46</v>
      </c>
      <c r="AX10" s="46">
        <v>47</v>
      </c>
      <c r="AY10" s="46">
        <v>48</v>
      </c>
      <c r="AZ10" s="46">
        <v>49</v>
      </c>
      <c r="BA10" s="46">
        <v>50</v>
      </c>
      <c r="BB10" s="46">
        <v>51</v>
      </c>
      <c r="BC10" s="41">
        <v>52</v>
      </c>
      <c r="BD10" s="142"/>
    </row>
    <row r="11" spans="1:56" ht="30.75" customHeight="1">
      <c r="A11" s="86"/>
      <c r="B11" s="111"/>
      <c r="C11" s="112" t="s">
        <v>150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58" t="s">
        <v>235</v>
      </c>
    </row>
    <row r="12" spans="1:56" ht="11.25">
      <c r="A12" s="86"/>
      <c r="B12" s="64" t="s">
        <v>64</v>
      </c>
      <c r="C12" s="65" t="s">
        <v>60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 t="s">
        <v>178</v>
      </c>
      <c r="S12" s="62"/>
      <c r="T12" s="53"/>
      <c r="U12" s="54" t="s">
        <v>171</v>
      </c>
      <c r="V12" s="54" t="s">
        <v>171</v>
      </c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 t="s">
        <v>178</v>
      </c>
      <c r="AT12" s="62"/>
      <c r="AU12" s="53"/>
      <c r="AV12" s="54" t="s">
        <v>171</v>
      </c>
      <c r="AW12" s="54" t="s">
        <v>171</v>
      </c>
      <c r="AX12" s="54" t="s">
        <v>171</v>
      </c>
      <c r="AY12" s="54" t="s">
        <v>171</v>
      </c>
      <c r="AZ12" s="54" t="s">
        <v>171</v>
      </c>
      <c r="BA12" s="54" t="s">
        <v>171</v>
      </c>
      <c r="BB12" s="54" t="s">
        <v>171</v>
      </c>
      <c r="BC12" s="54" t="s">
        <v>171</v>
      </c>
      <c r="BD12" s="62" t="s">
        <v>197</v>
      </c>
    </row>
    <row r="13" spans="1:56" ht="18" customHeight="1">
      <c r="A13" s="86"/>
      <c r="B13" s="88" t="s">
        <v>2</v>
      </c>
      <c r="C13" s="89" t="s">
        <v>161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3"/>
      <c r="U13" s="54" t="s">
        <v>171</v>
      </c>
      <c r="V13" s="54" t="s">
        <v>171</v>
      </c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3"/>
      <c r="AV13" s="54" t="s">
        <v>171</v>
      </c>
      <c r="AW13" s="54" t="s">
        <v>171</v>
      </c>
      <c r="AX13" s="54" t="s">
        <v>171</v>
      </c>
      <c r="AY13" s="54" t="s">
        <v>171</v>
      </c>
      <c r="AZ13" s="54" t="s">
        <v>171</v>
      </c>
      <c r="BA13" s="54" t="s">
        <v>171</v>
      </c>
      <c r="BB13" s="54" t="s">
        <v>171</v>
      </c>
      <c r="BC13" s="54" t="s">
        <v>171</v>
      </c>
      <c r="BD13" s="114" t="s">
        <v>236</v>
      </c>
    </row>
    <row r="14" spans="1:56" ht="24" customHeight="1">
      <c r="A14" s="86"/>
      <c r="B14" s="88" t="s">
        <v>4</v>
      </c>
      <c r="C14" s="90" t="s">
        <v>72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3"/>
      <c r="U14" s="54" t="s">
        <v>171</v>
      </c>
      <c r="V14" s="54" t="s">
        <v>171</v>
      </c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3"/>
      <c r="AV14" s="54" t="s">
        <v>171</v>
      </c>
      <c r="AW14" s="54" t="s">
        <v>171</v>
      </c>
      <c r="AX14" s="54" t="s">
        <v>171</v>
      </c>
      <c r="AY14" s="54" t="s">
        <v>171</v>
      </c>
      <c r="AZ14" s="54" t="s">
        <v>171</v>
      </c>
      <c r="BA14" s="54" t="s">
        <v>171</v>
      </c>
      <c r="BB14" s="54" t="s">
        <v>171</v>
      </c>
      <c r="BC14" s="54" t="s">
        <v>171</v>
      </c>
      <c r="BD14" s="58" t="s">
        <v>234</v>
      </c>
    </row>
    <row r="15" spans="1:56" ht="11.25">
      <c r="A15" s="86"/>
      <c r="B15" s="64" t="s">
        <v>81</v>
      </c>
      <c r="C15" s="65" t="s">
        <v>80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 t="s">
        <v>180</v>
      </c>
      <c r="T15" s="53"/>
      <c r="U15" s="54" t="s">
        <v>171</v>
      </c>
      <c r="V15" s="54" t="s">
        <v>171</v>
      </c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53"/>
      <c r="AV15" s="54" t="s">
        <v>171</v>
      </c>
      <c r="AW15" s="54" t="s">
        <v>171</v>
      </c>
      <c r="AX15" s="54" t="s">
        <v>171</v>
      </c>
      <c r="AY15" s="54" t="s">
        <v>171</v>
      </c>
      <c r="AZ15" s="54" t="s">
        <v>171</v>
      </c>
      <c r="BA15" s="54" t="s">
        <v>171</v>
      </c>
      <c r="BB15" s="54" t="s">
        <v>171</v>
      </c>
      <c r="BC15" s="54" t="s">
        <v>171</v>
      </c>
      <c r="BD15" s="62" t="s">
        <v>180</v>
      </c>
    </row>
    <row r="16" spans="1:56" ht="24" customHeight="1">
      <c r="A16" s="86"/>
      <c r="B16" s="71" t="s">
        <v>83</v>
      </c>
      <c r="C16" s="91" t="s">
        <v>82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53"/>
      <c r="U16" s="54" t="s">
        <v>171</v>
      </c>
      <c r="V16" s="54" t="s">
        <v>171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 t="s">
        <v>180</v>
      </c>
      <c r="AU16" s="53"/>
      <c r="AV16" s="54" t="s">
        <v>171</v>
      </c>
      <c r="AW16" s="54" t="s">
        <v>171</v>
      </c>
      <c r="AX16" s="54" t="s">
        <v>171</v>
      </c>
      <c r="AY16" s="54" t="s">
        <v>171</v>
      </c>
      <c r="AZ16" s="54" t="s">
        <v>171</v>
      </c>
      <c r="BA16" s="54" t="s">
        <v>171</v>
      </c>
      <c r="BB16" s="54" t="s">
        <v>171</v>
      </c>
      <c r="BC16" s="54" t="s">
        <v>171</v>
      </c>
      <c r="BD16" s="62" t="s">
        <v>180</v>
      </c>
    </row>
    <row r="17" spans="1:56" ht="24" customHeight="1">
      <c r="A17" s="86"/>
      <c r="B17" s="64" t="s">
        <v>85</v>
      </c>
      <c r="C17" s="65" t="s">
        <v>12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53"/>
      <c r="U17" s="54"/>
      <c r="V17" s="54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53"/>
      <c r="AV17" s="54"/>
      <c r="AW17" s="54"/>
      <c r="AX17" s="54"/>
      <c r="AY17" s="54"/>
      <c r="AZ17" s="54"/>
      <c r="BA17" s="54"/>
      <c r="BB17" s="54"/>
      <c r="BC17" s="54"/>
      <c r="BD17" s="62"/>
    </row>
    <row r="18" spans="1:56" ht="24" customHeight="1">
      <c r="A18" s="86"/>
      <c r="B18" s="71" t="s">
        <v>207</v>
      </c>
      <c r="C18" s="91" t="s">
        <v>211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 t="s">
        <v>178</v>
      </c>
      <c r="S18" s="62"/>
      <c r="T18" s="53"/>
      <c r="U18" s="54" t="s">
        <v>171</v>
      </c>
      <c r="V18" s="54" t="s">
        <v>171</v>
      </c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53"/>
      <c r="AV18" s="54" t="s">
        <v>171</v>
      </c>
      <c r="AW18" s="54" t="s">
        <v>171</v>
      </c>
      <c r="AX18" s="54" t="s">
        <v>171</v>
      </c>
      <c r="AY18" s="54" t="s">
        <v>171</v>
      </c>
      <c r="AZ18" s="54" t="s">
        <v>171</v>
      </c>
      <c r="BA18" s="54" t="s">
        <v>171</v>
      </c>
      <c r="BB18" s="54" t="s">
        <v>171</v>
      </c>
      <c r="BC18" s="54" t="s">
        <v>171</v>
      </c>
      <c r="BD18" s="62" t="s">
        <v>178</v>
      </c>
    </row>
    <row r="19" spans="1:56" ht="25.5" customHeight="1">
      <c r="A19" s="86"/>
      <c r="B19" s="115"/>
      <c r="C19" s="116" t="s">
        <v>15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4" t="s">
        <v>171</v>
      </c>
      <c r="V19" s="54" t="s">
        <v>171</v>
      </c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3"/>
      <c r="AV19" s="54" t="s">
        <v>171</v>
      </c>
      <c r="AW19" s="54" t="s">
        <v>171</v>
      </c>
      <c r="AX19" s="54" t="s">
        <v>171</v>
      </c>
      <c r="AY19" s="54" t="s">
        <v>171</v>
      </c>
      <c r="AZ19" s="54" t="s">
        <v>171</v>
      </c>
      <c r="BA19" s="54" t="s">
        <v>171</v>
      </c>
      <c r="BB19" s="54" t="s">
        <v>171</v>
      </c>
      <c r="BC19" s="54" t="s">
        <v>171</v>
      </c>
      <c r="BD19" s="114" t="s">
        <v>233</v>
      </c>
    </row>
    <row r="20" spans="1:56" ht="19.5">
      <c r="A20" s="86"/>
      <c r="B20" s="117" t="s">
        <v>162</v>
      </c>
      <c r="C20" s="118" t="s">
        <v>156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119"/>
      <c r="U20" s="54" t="s">
        <v>171</v>
      </c>
      <c r="V20" s="54" t="s">
        <v>171</v>
      </c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119" t="s">
        <v>187</v>
      </c>
      <c r="AV20" s="54" t="s">
        <v>171</v>
      </c>
      <c r="AW20" s="54" t="s">
        <v>171</v>
      </c>
      <c r="AX20" s="54" t="s">
        <v>171</v>
      </c>
      <c r="AY20" s="54" t="s">
        <v>171</v>
      </c>
      <c r="AZ20" s="54" t="s">
        <v>171</v>
      </c>
      <c r="BA20" s="54" t="s">
        <v>171</v>
      </c>
      <c r="BB20" s="54" t="s">
        <v>171</v>
      </c>
      <c r="BC20" s="54" t="s">
        <v>171</v>
      </c>
      <c r="BD20" s="59" t="s">
        <v>216</v>
      </c>
    </row>
    <row r="21" spans="1:56" ht="16.5" customHeight="1">
      <c r="A21" s="86"/>
      <c r="B21" s="64" t="s">
        <v>101</v>
      </c>
      <c r="C21" s="69" t="s">
        <v>102</v>
      </c>
      <c r="D21" s="62"/>
      <c r="E21" s="62"/>
      <c r="F21" s="62"/>
      <c r="G21" s="62"/>
      <c r="H21" s="62"/>
      <c r="I21" s="62"/>
      <c r="J21" s="63"/>
      <c r="K21" s="62"/>
      <c r="L21" s="62"/>
      <c r="M21" s="62"/>
      <c r="N21" s="70"/>
      <c r="O21" s="62"/>
      <c r="P21" s="62"/>
      <c r="Q21" s="62"/>
      <c r="R21" s="62"/>
      <c r="S21" s="62" t="s">
        <v>180</v>
      </c>
      <c r="T21" s="53"/>
      <c r="U21" s="54" t="s">
        <v>171</v>
      </c>
      <c r="V21" s="54" t="s">
        <v>171</v>
      </c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53"/>
      <c r="AV21" s="54" t="s">
        <v>171</v>
      </c>
      <c r="AW21" s="54" t="s">
        <v>171</v>
      </c>
      <c r="AX21" s="54" t="s">
        <v>171</v>
      </c>
      <c r="AY21" s="54" t="s">
        <v>171</v>
      </c>
      <c r="AZ21" s="54" t="s">
        <v>171</v>
      </c>
      <c r="BA21" s="54" t="s">
        <v>171</v>
      </c>
      <c r="BB21" s="54" t="s">
        <v>171</v>
      </c>
      <c r="BC21" s="54" t="s">
        <v>171</v>
      </c>
      <c r="BD21" s="62" t="s">
        <v>180</v>
      </c>
    </row>
    <row r="22" spans="1:56" ht="16.5" customHeight="1">
      <c r="A22" s="86"/>
      <c r="B22" s="64" t="s">
        <v>154</v>
      </c>
      <c r="C22" s="69" t="s">
        <v>107</v>
      </c>
      <c r="D22" s="62"/>
      <c r="E22" s="62"/>
      <c r="F22" s="62"/>
      <c r="G22" s="62"/>
      <c r="H22" s="62"/>
      <c r="I22" s="62"/>
      <c r="J22" s="63"/>
      <c r="K22" s="62"/>
      <c r="L22" s="62"/>
      <c r="M22" s="62"/>
      <c r="N22" s="70"/>
      <c r="O22" s="62"/>
      <c r="P22" s="62"/>
      <c r="Q22" s="62"/>
      <c r="R22" s="62"/>
      <c r="S22" s="62" t="s">
        <v>180</v>
      </c>
      <c r="T22" s="53"/>
      <c r="U22" s="54"/>
      <c r="V22" s="54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53"/>
      <c r="AV22" s="54"/>
      <c r="AW22" s="54"/>
      <c r="AX22" s="54"/>
      <c r="AY22" s="54"/>
      <c r="AZ22" s="54"/>
      <c r="BA22" s="54"/>
      <c r="BB22" s="54"/>
      <c r="BC22" s="54"/>
      <c r="BD22" s="62" t="s">
        <v>180</v>
      </c>
    </row>
    <row r="23" spans="1:56" ht="35.25" customHeight="1">
      <c r="A23" s="86"/>
      <c r="B23" s="64" t="s">
        <v>87</v>
      </c>
      <c r="C23" s="65" t="s">
        <v>108</v>
      </c>
      <c r="D23" s="70"/>
      <c r="F23" s="62"/>
      <c r="G23" s="62"/>
      <c r="H23" s="62"/>
      <c r="I23" s="62"/>
      <c r="J23" s="62"/>
      <c r="K23" s="62"/>
      <c r="L23" s="62"/>
      <c r="M23" s="62"/>
      <c r="N23" s="70"/>
      <c r="O23" s="62"/>
      <c r="P23" s="62"/>
      <c r="Q23" s="62"/>
      <c r="R23" s="62"/>
      <c r="S23" s="62"/>
      <c r="T23" s="53"/>
      <c r="U23" s="54" t="s">
        <v>171</v>
      </c>
      <c r="V23" s="54" t="s">
        <v>171</v>
      </c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53" t="s">
        <v>143</v>
      </c>
      <c r="AV23" s="54" t="s">
        <v>171</v>
      </c>
      <c r="AW23" s="54" t="s">
        <v>171</v>
      </c>
      <c r="AX23" s="54" t="s">
        <v>171</v>
      </c>
      <c r="AY23" s="54" t="s">
        <v>171</v>
      </c>
      <c r="AZ23" s="54" t="s">
        <v>171</v>
      </c>
      <c r="BA23" s="54" t="s">
        <v>171</v>
      </c>
      <c r="BB23" s="54" t="s">
        <v>171</v>
      </c>
      <c r="BC23" s="54" t="s">
        <v>171</v>
      </c>
      <c r="BD23" s="62" t="s">
        <v>187</v>
      </c>
    </row>
    <row r="24" spans="1:56" ht="33.75" customHeight="1">
      <c r="A24" s="86"/>
      <c r="B24" s="92" t="s">
        <v>157</v>
      </c>
      <c r="C24" s="66" t="s">
        <v>158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3"/>
      <c r="U24" s="54" t="s">
        <v>171</v>
      </c>
      <c r="V24" s="54" t="s">
        <v>171</v>
      </c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3"/>
      <c r="AV24" s="54" t="s">
        <v>171</v>
      </c>
      <c r="AW24" s="54" t="s">
        <v>171</v>
      </c>
      <c r="AX24" s="54" t="s">
        <v>171</v>
      </c>
      <c r="AY24" s="54" t="s">
        <v>171</v>
      </c>
      <c r="AZ24" s="54" t="s">
        <v>171</v>
      </c>
      <c r="BA24" s="54" t="s">
        <v>171</v>
      </c>
      <c r="BB24" s="54" t="s">
        <v>171</v>
      </c>
      <c r="BC24" s="54" t="s">
        <v>171</v>
      </c>
      <c r="BD24" s="59" t="s">
        <v>196</v>
      </c>
    </row>
    <row r="25" spans="1:56" ht="16.5">
      <c r="A25" s="86"/>
      <c r="B25" s="64" t="s">
        <v>230</v>
      </c>
      <c r="C25" s="69" t="s">
        <v>93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85"/>
      <c r="O25" s="62"/>
      <c r="P25" s="62"/>
      <c r="Q25" s="62"/>
      <c r="R25" s="62"/>
      <c r="S25" s="62"/>
      <c r="T25" s="53"/>
      <c r="U25" s="54" t="s">
        <v>171</v>
      </c>
      <c r="V25" s="54" t="s">
        <v>171</v>
      </c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 t="s">
        <v>180</v>
      </c>
      <c r="AU25" s="53"/>
      <c r="AV25" s="54" t="s">
        <v>171</v>
      </c>
      <c r="AW25" s="54" t="s">
        <v>171</v>
      </c>
      <c r="AX25" s="54" t="s">
        <v>171</v>
      </c>
      <c r="AY25" s="54" t="s">
        <v>171</v>
      </c>
      <c r="AZ25" s="54" t="s">
        <v>171</v>
      </c>
      <c r="BA25" s="54" t="s">
        <v>171</v>
      </c>
      <c r="BB25" s="54" t="s">
        <v>171</v>
      </c>
      <c r="BC25" s="54" t="s">
        <v>171</v>
      </c>
      <c r="BD25" s="62" t="s">
        <v>180</v>
      </c>
    </row>
    <row r="26" spans="1:56" ht="45" customHeight="1">
      <c r="A26" s="97"/>
      <c r="B26" s="117" t="s">
        <v>231</v>
      </c>
      <c r="C26" s="65" t="s">
        <v>92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85"/>
      <c r="O26" s="62"/>
      <c r="P26" s="62"/>
      <c r="Q26" s="62"/>
      <c r="R26" s="62"/>
      <c r="S26" s="62"/>
      <c r="T26" s="53" t="s">
        <v>187</v>
      </c>
      <c r="U26" s="54"/>
      <c r="V26" s="54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53"/>
      <c r="AV26" s="54"/>
      <c r="AW26" s="54"/>
      <c r="AX26" s="54"/>
      <c r="AY26" s="54"/>
      <c r="AZ26" s="54"/>
      <c r="BA26" s="54"/>
      <c r="BB26" s="54"/>
      <c r="BC26" s="54"/>
      <c r="BD26" s="59" t="s">
        <v>194</v>
      </c>
    </row>
    <row r="27" spans="2:56" ht="16.5">
      <c r="B27" s="64" t="s">
        <v>104</v>
      </c>
      <c r="C27" s="69" t="s">
        <v>152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 t="s">
        <v>180</v>
      </c>
      <c r="T27" s="53"/>
      <c r="U27" s="54" t="s">
        <v>171</v>
      </c>
      <c r="V27" s="54" t="s">
        <v>171</v>
      </c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53"/>
      <c r="AV27" s="54" t="s">
        <v>171</v>
      </c>
      <c r="AW27" s="54" t="s">
        <v>171</v>
      </c>
      <c r="AX27" s="54" t="s">
        <v>171</v>
      </c>
      <c r="AY27" s="54" t="s">
        <v>171</v>
      </c>
      <c r="AZ27" s="54" t="s">
        <v>171</v>
      </c>
      <c r="BA27" s="54" t="s">
        <v>171</v>
      </c>
      <c r="BB27" s="54" t="s">
        <v>171</v>
      </c>
      <c r="BC27" s="54" t="s">
        <v>171</v>
      </c>
      <c r="BD27" s="62" t="s">
        <v>180</v>
      </c>
    </row>
    <row r="28" spans="2:56" ht="16.5">
      <c r="B28" s="64" t="s">
        <v>105</v>
      </c>
      <c r="C28" s="69" t="s">
        <v>153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 t="s">
        <v>180</v>
      </c>
      <c r="T28" s="53"/>
      <c r="U28" s="54" t="s">
        <v>171</v>
      </c>
      <c r="V28" s="54" t="s">
        <v>171</v>
      </c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3"/>
      <c r="AN28" s="63"/>
      <c r="AO28" s="63"/>
      <c r="AP28" s="63"/>
      <c r="AQ28" s="63"/>
      <c r="AR28" s="63"/>
      <c r="AS28" s="62"/>
      <c r="AT28" s="62"/>
      <c r="AU28" s="53"/>
      <c r="AV28" s="54" t="s">
        <v>171</v>
      </c>
      <c r="AW28" s="54" t="s">
        <v>171</v>
      </c>
      <c r="AX28" s="54" t="s">
        <v>171</v>
      </c>
      <c r="AY28" s="54" t="s">
        <v>171</v>
      </c>
      <c r="AZ28" s="54" t="s">
        <v>171</v>
      </c>
      <c r="BA28" s="54" t="s">
        <v>171</v>
      </c>
      <c r="BB28" s="54" t="s">
        <v>171</v>
      </c>
      <c r="BC28" s="54" t="s">
        <v>171</v>
      </c>
      <c r="BD28" s="62" t="s">
        <v>180</v>
      </c>
    </row>
    <row r="29" spans="2:56" s="30" customFormat="1" ht="20.25" customHeight="1">
      <c r="B29" s="150" t="s">
        <v>192</v>
      </c>
      <c r="C29" s="151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>
        <v>2</v>
      </c>
      <c r="S29" s="58">
        <v>5</v>
      </c>
      <c r="T29" s="58">
        <v>1</v>
      </c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>
        <v>1</v>
      </c>
      <c r="AT29" s="58">
        <v>2</v>
      </c>
      <c r="AU29" s="58">
        <v>2</v>
      </c>
      <c r="AV29" s="58"/>
      <c r="AW29" s="58"/>
      <c r="AX29" s="58"/>
      <c r="AY29" s="58"/>
      <c r="AZ29" s="58"/>
      <c r="BA29" s="58"/>
      <c r="BB29" s="58"/>
      <c r="BC29" s="58"/>
      <c r="BD29" s="114" t="s">
        <v>232</v>
      </c>
    </row>
  </sheetData>
  <sheetProtection/>
  <mergeCells count="7">
    <mergeCell ref="B29:C29"/>
    <mergeCell ref="A5:A10"/>
    <mergeCell ref="B5:B10"/>
    <mergeCell ref="C5:C10"/>
    <mergeCell ref="BD5:BD10"/>
    <mergeCell ref="D7:BC7"/>
    <mergeCell ref="D9:BC9"/>
  </mergeCells>
  <printOptions/>
  <pageMargins left="0.19" right="0.14" top="0.39" bottom="0.15" header="0.23" footer="0.15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20"/>
  <sheetViews>
    <sheetView view="pageBreakPreview" zoomScale="120" zoomScaleNormal="120" zoomScaleSheetLayoutView="120" zoomScalePageLayoutView="0" workbookViewId="0" topLeftCell="A1">
      <selection activeCell="B1" sqref="B1:J3"/>
    </sheetView>
  </sheetViews>
  <sheetFormatPr defaultColWidth="9.140625" defaultRowHeight="15"/>
  <cols>
    <col min="1" max="1" width="2.57421875" style="29" customWidth="1"/>
    <col min="2" max="2" width="6.28125" style="29" customWidth="1"/>
    <col min="3" max="3" width="18.421875" style="75" customWidth="1"/>
    <col min="4" max="5" width="2.28125" style="29" customWidth="1"/>
    <col min="6" max="6" width="2.140625" style="29" customWidth="1"/>
    <col min="7" max="8" width="2.28125" style="29" bestFit="1" customWidth="1"/>
    <col min="9" max="9" width="3.00390625" style="29" bestFit="1" customWidth="1"/>
    <col min="10" max="18" width="2.28125" style="29" bestFit="1" customWidth="1"/>
    <col min="19" max="19" width="2.421875" style="29" customWidth="1"/>
    <col min="20" max="20" width="2.28125" style="29" customWidth="1"/>
    <col min="21" max="21" width="2.421875" style="29" customWidth="1"/>
    <col min="22" max="22" width="2.140625" style="29" customWidth="1"/>
    <col min="23" max="23" width="2.140625" style="29" bestFit="1" customWidth="1"/>
    <col min="24" max="33" width="2.28125" style="29" bestFit="1" customWidth="1"/>
    <col min="34" max="34" width="2.28125" style="29" customWidth="1"/>
    <col min="35" max="39" width="2.28125" style="29" bestFit="1" customWidth="1"/>
    <col min="40" max="40" width="2.00390625" style="29" customWidth="1"/>
    <col min="41" max="41" width="2.140625" style="29" customWidth="1"/>
    <col min="42" max="42" width="2.28125" style="29" bestFit="1" customWidth="1"/>
    <col min="43" max="43" width="2.140625" style="29" customWidth="1"/>
    <col min="44" max="44" width="2.00390625" style="29" customWidth="1"/>
    <col min="45" max="45" width="2.28125" style="29" bestFit="1" customWidth="1"/>
    <col min="46" max="47" width="2.8515625" style="29" customWidth="1"/>
    <col min="48" max="48" width="2.00390625" style="29" customWidth="1"/>
    <col min="49" max="55" width="2.140625" style="29" bestFit="1" customWidth="1"/>
    <col min="56" max="56" width="9.8515625" style="29" customWidth="1"/>
    <col min="57" max="16384" width="9.140625" style="29" customWidth="1"/>
  </cols>
  <sheetData>
    <row r="1" spans="2:10" ht="9.75">
      <c r="B1" s="30" t="s">
        <v>47</v>
      </c>
      <c r="C1" s="31"/>
      <c r="D1" s="30"/>
      <c r="E1" s="30"/>
      <c r="F1" s="30"/>
      <c r="G1" s="30"/>
      <c r="H1" s="30"/>
      <c r="I1" s="30"/>
      <c r="J1" s="30"/>
    </row>
    <row r="2" spans="2:10" ht="9.75">
      <c r="B2" s="30" t="s">
        <v>48</v>
      </c>
      <c r="C2" s="31"/>
      <c r="D2" s="30"/>
      <c r="E2" s="30"/>
      <c r="F2" s="30"/>
      <c r="G2" s="30"/>
      <c r="H2" s="30"/>
      <c r="I2" s="30"/>
      <c r="J2" s="30"/>
    </row>
    <row r="3" spans="2:10" ht="9.75">
      <c r="B3" s="30" t="s">
        <v>223</v>
      </c>
      <c r="C3" s="30"/>
      <c r="D3" s="30"/>
      <c r="E3" s="30"/>
      <c r="F3" s="30"/>
      <c r="G3" s="30"/>
      <c r="H3" s="30"/>
      <c r="I3" s="30"/>
      <c r="J3" s="30"/>
    </row>
    <row r="4" spans="2:3" ht="9.75">
      <c r="B4" s="32"/>
      <c r="C4" s="33"/>
    </row>
    <row r="5" spans="1:56" ht="7.5" customHeight="1">
      <c r="A5" s="181" t="s">
        <v>20</v>
      </c>
      <c r="B5" s="161" t="s">
        <v>0</v>
      </c>
      <c r="C5" s="163" t="s">
        <v>16</v>
      </c>
      <c r="D5" s="34"/>
      <c r="E5" s="35" t="s">
        <v>21</v>
      </c>
      <c r="F5" s="36"/>
      <c r="G5" s="36"/>
      <c r="H5" s="77"/>
      <c r="I5" s="35" t="s">
        <v>22</v>
      </c>
      <c r="J5" s="36"/>
      <c r="K5" s="36"/>
      <c r="L5" s="37"/>
      <c r="M5" s="34"/>
      <c r="N5" s="35" t="s">
        <v>23</v>
      </c>
      <c r="O5" s="36"/>
      <c r="P5" s="37"/>
      <c r="Q5" s="78"/>
      <c r="R5" s="35" t="s">
        <v>24</v>
      </c>
      <c r="S5" s="36"/>
      <c r="T5" s="37"/>
      <c r="U5" s="34"/>
      <c r="V5" s="79" t="s">
        <v>25</v>
      </c>
      <c r="W5" s="80"/>
      <c r="X5" s="80"/>
      <c r="Y5" s="81"/>
      <c r="Z5" s="45"/>
      <c r="AA5" s="35" t="s">
        <v>26</v>
      </c>
      <c r="AB5" s="36"/>
      <c r="AC5" s="37"/>
      <c r="AD5" s="34"/>
      <c r="AE5" s="35" t="s">
        <v>27</v>
      </c>
      <c r="AF5" s="36"/>
      <c r="AG5" s="37"/>
      <c r="AH5" s="34"/>
      <c r="AI5" s="35" t="s">
        <v>28</v>
      </c>
      <c r="AJ5" s="36"/>
      <c r="AK5" s="37"/>
      <c r="AL5" s="34"/>
      <c r="AN5" s="35" t="s">
        <v>29</v>
      </c>
      <c r="AO5" s="36"/>
      <c r="AP5" s="37"/>
      <c r="AQ5" s="45"/>
      <c r="AR5" s="35" t="s">
        <v>30</v>
      </c>
      <c r="AS5" s="36"/>
      <c r="AT5" s="37"/>
      <c r="AU5" s="34"/>
      <c r="AV5" s="35" t="s">
        <v>31</v>
      </c>
      <c r="AW5" s="36"/>
      <c r="AX5" s="36"/>
      <c r="AY5" s="37"/>
      <c r="AZ5" s="45"/>
      <c r="BA5" s="35" t="s">
        <v>32</v>
      </c>
      <c r="BB5" s="36"/>
      <c r="BC5" s="37"/>
      <c r="BD5" s="140" t="s">
        <v>193</v>
      </c>
    </row>
    <row r="6" spans="1:56" ht="18">
      <c r="A6" s="181"/>
      <c r="B6" s="162"/>
      <c r="C6" s="164"/>
      <c r="D6" s="34" t="s">
        <v>58</v>
      </c>
      <c r="E6" s="34" t="s">
        <v>59</v>
      </c>
      <c r="F6" s="34" t="s">
        <v>33</v>
      </c>
      <c r="G6" s="34" t="s">
        <v>34</v>
      </c>
      <c r="H6" s="34" t="s">
        <v>129</v>
      </c>
      <c r="I6" s="41" t="s">
        <v>56</v>
      </c>
      <c r="J6" s="41" t="s">
        <v>57</v>
      </c>
      <c r="K6" s="41" t="s">
        <v>36</v>
      </c>
      <c r="L6" s="42" t="s">
        <v>130</v>
      </c>
      <c r="M6" s="34" t="s">
        <v>97</v>
      </c>
      <c r="N6" s="41" t="s">
        <v>98</v>
      </c>
      <c r="O6" s="41" t="s">
        <v>99</v>
      </c>
      <c r="P6" s="41" t="s">
        <v>100</v>
      </c>
      <c r="Q6" s="43" t="s">
        <v>58</v>
      </c>
      <c r="R6" s="41" t="s">
        <v>59</v>
      </c>
      <c r="S6" s="41" t="s">
        <v>33</v>
      </c>
      <c r="T6" s="41" t="s">
        <v>34</v>
      </c>
      <c r="U6" s="34" t="s">
        <v>131</v>
      </c>
      <c r="V6" s="43" t="s">
        <v>49</v>
      </c>
      <c r="W6" s="41" t="s">
        <v>50</v>
      </c>
      <c r="X6" s="41" t="s">
        <v>51</v>
      </c>
      <c r="Y6" s="43" t="s">
        <v>132</v>
      </c>
      <c r="Z6" s="43" t="s">
        <v>52</v>
      </c>
      <c r="AA6" s="41" t="s">
        <v>53</v>
      </c>
      <c r="AB6" s="41" t="s">
        <v>43</v>
      </c>
      <c r="AC6" s="41" t="s">
        <v>133</v>
      </c>
      <c r="AD6" s="43" t="s">
        <v>52</v>
      </c>
      <c r="AE6" s="41" t="s">
        <v>134</v>
      </c>
      <c r="AF6" s="41" t="s">
        <v>43</v>
      </c>
      <c r="AG6" s="41" t="s">
        <v>35</v>
      </c>
      <c r="AH6" s="43" t="s">
        <v>127</v>
      </c>
      <c r="AI6" s="41" t="s">
        <v>56</v>
      </c>
      <c r="AJ6" s="41" t="s">
        <v>57</v>
      </c>
      <c r="AK6" s="41" t="s">
        <v>36</v>
      </c>
      <c r="AL6" s="43" t="s">
        <v>128</v>
      </c>
      <c r="AM6" s="41" t="s">
        <v>135</v>
      </c>
      <c r="AN6" s="41" t="s">
        <v>54</v>
      </c>
      <c r="AO6" s="41" t="s">
        <v>42</v>
      </c>
      <c r="AP6" s="41" t="s">
        <v>55</v>
      </c>
      <c r="AQ6" s="43" t="s">
        <v>58</v>
      </c>
      <c r="AR6" s="41" t="s">
        <v>59</v>
      </c>
      <c r="AS6" s="41" t="s">
        <v>33</v>
      </c>
      <c r="AT6" s="41" t="s">
        <v>34</v>
      </c>
      <c r="AU6" s="43" t="s">
        <v>129</v>
      </c>
      <c r="AV6" s="41" t="s">
        <v>56</v>
      </c>
      <c r="AW6" s="41" t="s">
        <v>57</v>
      </c>
      <c r="AX6" s="41" t="s">
        <v>36</v>
      </c>
      <c r="AY6" s="34" t="s">
        <v>130</v>
      </c>
      <c r="AZ6" s="45" t="s">
        <v>97</v>
      </c>
      <c r="BA6" s="41" t="s">
        <v>98</v>
      </c>
      <c r="BB6" s="41" t="s">
        <v>99</v>
      </c>
      <c r="BC6" s="41" t="s">
        <v>136</v>
      </c>
      <c r="BD6" s="141"/>
    </row>
    <row r="7" spans="1:56" ht="8.25">
      <c r="A7" s="181"/>
      <c r="B7" s="162"/>
      <c r="C7" s="164"/>
      <c r="D7" s="165" t="s">
        <v>18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7"/>
      <c r="BD7" s="141"/>
    </row>
    <row r="8" spans="1:56" ht="9.75">
      <c r="A8" s="181"/>
      <c r="B8" s="162"/>
      <c r="C8" s="164"/>
      <c r="D8" s="41">
        <v>35</v>
      </c>
      <c r="E8" s="41">
        <v>36</v>
      </c>
      <c r="F8" s="41">
        <v>37</v>
      </c>
      <c r="G8" s="41">
        <v>38</v>
      </c>
      <c r="H8" s="41">
        <v>39</v>
      </c>
      <c r="I8" s="41">
        <v>40</v>
      </c>
      <c r="J8" s="41">
        <v>41</v>
      </c>
      <c r="K8" s="41">
        <v>42</v>
      </c>
      <c r="L8" s="46">
        <v>43</v>
      </c>
      <c r="M8" s="46">
        <v>44</v>
      </c>
      <c r="N8" s="46">
        <v>45</v>
      </c>
      <c r="O8" s="46">
        <v>46</v>
      </c>
      <c r="P8" s="46">
        <v>47</v>
      </c>
      <c r="Q8" s="46">
        <v>48</v>
      </c>
      <c r="R8" s="46">
        <v>49</v>
      </c>
      <c r="S8" s="46">
        <v>50</v>
      </c>
      <c r="T8" s="46">
        <v>51</v>
      </c>
      <c r="U8" s="41">
        <v>52</v>
      </c>
      <c r="V8" s="47">
        <v>1</v>
      </c>
      <c r="W8" s="47">
        <v>2</v>
      </c>
      <c r="X8" s="47">
        <v>3</v>
      </c>
      <c r="Y8" s="47">
        <v>4</v>
      </c>
      <c r="Z8" s="48">
        <v>5</v>
      </c>
      <c r="AA8" s="47">
        <v>6</v>
      </c>
      <c r="AB8" s="47">
        <v>7</v>
      </c>
      <c r="AC8" s="47">
        <v>8</v>
      </c>
      <c r="AD8" s="48">
        <v>9</v>
      </c>
      <c r="AE8" s="41">
        <v>10</v>
      </c>
      <c r="AF8" s="41">
        <v>11</v>
      </c>
      <c r="AG8" s="41">
        <v>12</v>
      </c>
      <c r="AH8" s="41">
        <v>13</v>
      </c>
      <c r="AI8" s="41">
        <v>14</v>
      </c>
      <c r="AJ8" s="41">
        <v>15</v>
      </c>
      <c r="AK8" s="41">
        <v>16</v>
      </c>
      <c r="AL8" s="41">
        <v>17</v>
      </c>
      <c r="AM8" s="46">
        <v>18</v>
      </c>
      <c r="AN8" s="41">
        <v>19</v>
      </c>
      <c r="AO8" s="41">
        <v>20</v>
      </c>
      <c r="AP8" s="41">
        <v>21</v>
      </c>
      <c r="AQ8" s="41">
        <v>22</v>
      </c>
      <c r="AR8" s="49">
        <v>23</v>
      </c>
      <c r="AS8" s="41">
        <v>24</v>
      </c>
      <c r="AT8" s="41">
        <v>25</v>
      </c>
      <c r="AU8" s="46">
        <v>26</v>
      </c>
      <c r="AV8" s="41">
        <v>27</v>
      </c>
      <c r="AW8" s="41">
        <v>28</v>
      </c>
      <c r="AX8" s="41">
        <v>29</v>
      </c>
      <c r="AY8" s="41">
        <v>30</v>
      </c>
      <c r="AZ8" s="41">
        <v>31</v>
      </c>
      <c r="BA8" s="41">
        <v>32</v>
      </c>
      <c r="BB8" s="41">
        <v>33</v>
      </c>
      <c r="BC8" s="41">
        <v>34</v>
      </c>
      <c r="BD8" s="141"/>
    </row>
    <row r="9" spans="1:56" ht="8.25">
      <c r="A9" s="181"/>
      <c r="B9" s="162"/>
      <c r="C9" s="164"/>
      <c r="D9" s="165" t="s">
        <v>37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7"/>
      <c r="BD9" s="141"/>
    </row>
    <row r="10" spans="1:56" ht="9.75">
      <c r="A10" s="181"/>
      <c r="B10" s="162"/>
      <c r="C10" s="164"/>
      <c r="D10" s="41">
        <v>1</v>
      </c>
      <c r="E10" s="41">
        <v>2</v>
      </c>
      <c r="F10" s="41">
        <v>3</v>
      </c>
      <c r="G10" s="41">
        <v>4</v>
      </c>
      <c r="H10" s="44">
        <v>5</v>
      </c>
      <c r="I10" s="41">
        <v>6</v>
      </c>
      <c r="J10" s="41">
        <v>7</v>
      </c>
      <c r="K10" s="41">
        <v>8</v>
      </c>
      <c r="L10" s="44">
        <v>9</v>
      </c>
      <c r="M10" s="41">
        <v>10</v>
      </c>
      <c r="N10" s="41">
        <v>11</v>
      </c>
      <c r="O10" s="41">
        <v>12</v>
      </c>
      <c r="P10" s="41">
        <v>13</v>
      </c>
      <c r="Q10" s="41">
        <v>14</v>
      </c>
      <c r="R10" s="41">
        <v>15</v>
      </c>
      <c r="S10" s="41">
        <v>16</v>
      </c>
      <c r="T10" s="41">
        <v>17</v>
      </c>
      <c r="U10" s="46">
        <v>18</v>
      </c>
      <c r="V10" s="41">
        <v>19</v>
      </c>
      <c r="W10" s="41">
        <v>20</v>
      </c>
      <c r="X10" s="41">
        <v>21</v>
      </c>
      <c r="Y10" s="41">
        <v>22</v>
      </c>
      <c r="Z10" s="49">
        <v>23</v>
      </c>
      <c r="AA10" s="41">
        <v>24</v>
      </c>
      <c r="AB10" s="41">
        <v>25</v>
      </c>
      <c r="AC10" s="46">
        <v>26</v>
      </c>
      <c r="AD10" s="41">
        <v>27</v>
      </c>
      <c r="AE10" s="41">
        <v>28</v>
      </c>
      <c r="AF10" s="41">
        <v>29</v>
      </c>
      <c r="AG10" s="41">
        <v>30</v>
      </c>
      <c r="AH10" s="41">
        <v>31</v>
      </c>
      <c r="AI10" s="41">
        <v>32</v>
      </c>
      <c r="AJ10" s="41">
        <v>33</v>
      </c>
      <c r="AK10" s="41">
        <v>34</v>
      </c>
      <c r="AL10" s="41">
        <v>35</v>
      </c>
      <c r="AM10" s="41">
        <v>36</v>
      </c>
      <c r="AN10" s="41">
        <v>37</v>
      </c>
      <c r="AO10" s="41">
        <v>38</v>
      </c>
      <c r="AP10" s="41">
        <v>39</v>
      </c>
      <c r="AQ10" s="41">
        <v>40</v>
      </c>
      <c r="AR10" s="41">
        <v>41</v>
      </c>
      <c r="AS10" s="41">
        <v>42</v>
      </c>
      <c r="AT10" s="46">
        <v>43</v>
      </c>
      <c r="AU10" s="46">
        <v>44</v>
      </c>
      <c r="AV10" s="46">
        <v>45</v>
      </c>
      <c r="AW10" s="46">
        <v>46</v>
      </c>
      <c r="AX10" s="46">
        <v>47</v>
      </c>
      <c r="AY10" s="46">
        <v>48</v>
      </c>
      <c r="AZ10" s="46">
        <v>49</v>
      </c>
      <c r="BA10" s="46">
        <v>50</v>
      </c>
      <c r="BB10" s="46">
        <v>51</v>
      </c>
      <c r="BC10" s="41">
        <v>52</v>
      </c>
      <c r="BD10" s="142"/>
    </row>
    <row r="11" spans="1:56" ht="30.75" customHeight="1">
      <c r="A11" s="86"/>
      <c r="B11" s="111"/>
      <c r="C11" s="112" t="s">
        <v>150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58" t="s">
        <v>238</v>
      </c>
    </row>
    <row r="12" spans="1:56" ht="11.25">
      <c r="A12" s="86"/>
      <c r="B12" s="64" t="s">
        <v>64</v>
      </c>
      <c r="C12" s="65" t="s">
        <v>60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 t="s">
        <v>178</v>
      </c>
      <c r="S12" s="62"/>
      <c r="T12" s="53"/>
      <c r="U12" s="54" t="s">
        <v>171</v>
      </c>
      <c r="V12" s="54" t="s">
        <v>171</v>
      </c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 t="s">
        <v>178</v>
      </c>
      <c r="AT12" s="62"/>
      <c r="AU12" s="62"/>
      <c r="AV12" s="54" t="s">
        <v>171</v>
      </c>
      <c r="AW12" s="54" t="s">
        <v>171</v>
      </c>
      <c r="AX12" s="54" t="s">
        <v>171</v>
      </c>
      <c r="AY12" s="54" t="s">
        <v>171</v>
      </c>
      <c r="AZ12" s="54" t="s">
        <v>171</v>
      </c>
      <c r="BA12" s="54" t="s">
        <v>171</v>
      </c>
      <c r="BB12" s="54" t="s">
        <v>171</v>
      </c>
      <c r="BC12" s="54" t="s">
        <v>171</v>
      </c>
      <c r="BD12" s="62" t="s">
        <v>237</v>
      </c>
    </row>
    <row r="13" spans="1:56" ht="16.5">
      <c r="A13" s="86"/>
      <c r="B13" s="64" t="s">
        <v>151</v>
      </c>
      <c r="C13" s="65" t="s">
        <v>206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 t="s">
        <v>180</v>
      </c>
      <c r="T13" s="53"/>
      <c r="U13" s="54"/>
      <c r="V13" s="54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54"/>
      <c r="AW13" s="54"/>
      <c r="AX13" s="54"/>
      <c r="AY13" s="54"/>
      <c r="AZ13" s="54"/>
      <c r="BA13" s="54"/>
      <c r="BB13" s="54"/>
      <c r="BC13" s="54"/>
      <c r="BD13" s="62" t="s">
        <v>180</v>
      </c>
    </row>
    <row r="14" spans="1:56" ht="18" customHeight="1">
      <c r="A14" s="86"/>
      <c r="B14" s="88" t="s">
        <v>2</v>
      </c>
      <c r="C14" s="89" t="s">
        <v>161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3"/>
      <c r="U14" s="54" t="s">
        <v>171</v>
      </c>
      <c r="V14" s="54" t="s">
        <v>171</v>
      </c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4" t="s">
        <v>171</v>
      </c>
      <c r="AW14" s="54" t="s">
        <v>171</v>
      </c>
      <c r="AX14" s="54" t="s">
        <v>171</v>
      </c>
      <c r="AY14" s="54" t="s">
        <v>171</v>
      </c>
      <c r="AZ14" s="54" t="s">
        <v>171</v>
      </c>
      <c r="BA14" s="54" t="s">
        <v>171</v>
      </c>
      <c r="BB14" s="54" t="s">
        <v>171</v>
      </c>
      <c r="BC14" s="54" t="s">
        <v>171</v>
      </c>
      <c r="BD14" s="58"/>
    </row>
    <row r="15" spans="1:56" ht="24" customHeight="1">
      <c r="A15" s="86"/>
      <c r="B15" s="88" t="s">
        <v>4</v>
      </c>
      <c r="C15" s="90" t="s">
        <v>72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3"/>
      <c r="U15" s="54" t="s">
        <v>171</v>
      </c>
      <c r="V15" s="54" t="s">
        <v>171</v>
      </c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4" t="s">
        <v>171</v>
      </c>
      <c r="AW15" s="54" t="s">
        <v>171</v>
      </c>
      <c r="AX15" s="54" t="s">
        <v>171</v>
      </c>
      <c r="AY15" s="54" t="s">
        <v>171</v>
      </c>
      <c r="AZ15" s="54" t="s">
        <v>171</v>
      </c>
      <c r="BA15" s="54" t="s">
        <v>171</v>
      </c>
      <c r="BB15" s="54" t="s">
        <v>171</v>
      </c>
      <c r="BC15" s="54" t="s">
        <v>171</v>
      </c>
      <c r="BD15" s="58" t="s">
        <v>196</v>
      </c>
    </row>
    <row r="16" spans="1:56" ht="24" customHeight="1">
      <c r="A16" s="86"/>
      <c r="B16" s="71" t="s">
        <v>85</v>
      </c>
      <c r="C16" s="91" t="s">
        <v>12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 t="s">
        <v>180</v>
      </c>
      <c r="T16" s="53"/>
      <c r="U16" s="54" t="s">
        <v>171</v>
      </c>
      <c r="V16" s="54" t="s">
        <v>171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54" t="s">
        <v>171</v>
      </c>
      <c r="AW16" s="54" t="s">
        <v>171</v>
      </c>
      <c r="AX16" s="54" t="s">
        <v>171</v>
      </c>
      <c r="AY16" s="54" t="s">
        <v>171</v>
      </c>
      <c r="AZ16" s="54" t="s">
        <v>171</v>
      </c>
      <c r="BA16" s="54" t="s">
        <v>171</v>
      </c>
      <c r="BB16" s="54" t="s">
        <v>171</v>
      </c>
      <c r="BC16" s="54" t="s">
        <v>171</v>
      </c>
      <c r="BD16" s="62" t="s">
        <v>180</v>
      </c>
    </row>
    <row r="17" spans="1:56" ht="25.5" customHeight="1">
      <c r="A17" s="86"/>
      <c r="B17" s="115"/>
      <c r="C17" s="116" t="s">
        <v>15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54" t="s">
        <v>171</v>
      </c>
      <c r="V17" s="54" t="s">
        <v>171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4" t="s">
        <v>171</v>
      </c>
      <c r="AW17" s="54" t="s">
        <v>171</v>
      </c>
      <c r="AX17" s="54" t="s">
        <v>171</v>
      </c>
      <c r="AY17" s="54" t="s">
        <v>171</v>
      </c>
      <c r="AZ17" s="54" t="s">
        <v>171</v>
      </c>
      <c r="BA17" s="54" t="s">
        <v>171</v>
      </c>
      <c r="BB17" s="54" t="s">
        <v>171</v>
      </c>
      <c r="BC17" s="54" t="s">
        <v>171</v>
      </c>
      <c r="BD17" s="59" t="s">
        <v>212</v>
      </c>
    </row>
    <row r="18" spans="1:56" ht="33.75" customHeight="1">
      <c r="A18" s="86"/>
      <c r="B18" s="92" t="s">
        <v>157</v>
      </c>
      <c r="C18" s="66" t="s">
        <v>158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3"/>
      <c r="U18" s="54" t="s">
        <v>171</v>
      </c>
      <c r="V18" s="54" t="s">
        <v>171</v>
      </c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4" t="s">
        <v>171</v>
      </c>
      <c r="AW18" s="54" t="s">
        <v>171</v>
      </c>
      <c r="AX18" s="54" t="s">
        <v>171</v>
      </c>
      <c r="AY18" s="54" t="s">
        <v>171</v>
      </c>
      <c r="AZ18" s="54" t="s">
        <v>171</v>
      </c>
      <c r="BA18" s="54" t="s">
        <v>171</v>
      </c>
      <c r="BB18" s="54" t="s">
        <v>171</v>
      </c>
      <c r="BC18" s="54" t="s">
        <v>171</v>
      </c>
      <c r="BD18" s="59" t="s">
        <v>212</v>
      </c>
    </row>
    <row r="19" spans="1:56" ht="16.5">
      <c r="A19" s="86"/>
      <c r="B19" s="64" t="s">
        <v>88</v>
      </c>
      <c r="C19" s="65" t="s">
        <v>109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85"/>
      <c r="O19" s="62"/>
      <c r="P19" s="62"/>
      <c r="Q19" s="62"/>
      <c r="R19" s="62"/>
      <c r="S19" s="62"/>
      <c r="T19" s="53"/>
      <c r="U19" s="54" t="s">
        <v>171</v>
      </c>
      <c r="V19" s="54" t="s">
        <v>171</v>
      </c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54" t="s">
        <v>171</v>
      </c>
      <c r="AW19" s="54" t="s">
        <v>171</v>
      </c>
      <c r="AX19" s="54" t="s">
        <v>171</v>
      </c>
      <c r="AY19" s="54" t="s">
        <v>171</v>
      </c>
      <c r="AZ19" s="54" t="s">
        <v>171</v>
      </c>
      <c r="BA19" s="54" t="s">
        <v>171</v>
      </c>
      <c r="BB19" s="54" t="s">
        <v>171</v>
      </c>
      <c r="BC19" s="54" t="s">
        <v>171</v>
      </c>
      <c r="BD19" s="62"/>
    </row>
    <row r="20" spans="2:56" s="30" customFormat="1" ht="20.25" customHeight="1">
      <c r="B20" s="150" t="s">
        <v>192</v>
      </c>
      <c r="C20" s="151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>
        <v>1</v>
      </c>
      <c r="S20" s="58">
        <v>2</v>
      </c>
      <c r="T20" s="58">
        <v>0</v>
      </c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>
        <v>1</v>
      </c>
      <c r="AT20" s="58">
        <v>0</v>
      </c>
      <c r="AU20" s="58">
        <v>0</v>
      </c>
      <c r="AV20" s="58"/>
      <c r="AW20" s="58"/>
      <c r="AX20" s="58"/>
      <c r="AY20" s="58"/>
      <c r="AZ20" s="58"/>
      <c r="BA20" s="58"/>
      <c r="BB20" s="58"/>
      <c r="BC20" s="58"/>
      <c r="BD20" s="114" t="s">
        <v>213</v>
      </c>
    </row>
  </sheetData>
  <sheetProtection/>
  <mergeCells count="7">
    <mergeCell ref="B20:C20"/>
    <mergeCell ref="A5:A10"/>
    <mergeCell ref="B5:B10"/>
    <mergeCell ref="C5:C10"/>
    <mergeCell ref="BD5:BD10"/>
    <mergeCell ref="D7:BC7"/>
    <mergeCell ref="D9:BC9"/>
  </mergeCells>
  <printOptions/>
  <pageMargins left="0.19" right="0.14" top="0.39" bottom="0.15" header="0.23" footer="0.15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31"/>
  <sheetViews>
    <sheetView view="pageBreakPreview" zoomScale="120" zoomScaleNormal="120" zoomScaleSheetLayoutView="120" zoomScalePageLayoutView="0" workbookViewId="0" topLeftCell="A1">
      <selection activeCell="C11" sqref="C11"/>
    </sheetView>
  </sheetViews>
  <sheetFormatPr defaultColWidth="9.140625" defaultRowHeight="15"/>
  <cols>
    <col min="1" max="1" width="2.57421875" style="29" customWidth="1"/>
    <col min="2" max="2" width="7.421875" style="29" customWidth="1"/>
    <col min="3" max="3" width="23.140625" style="75" customWidth="1"/>
    <col min="4" max="5" width="2.28125" style="29" customWidth="1"/>
    <col min="6" max="16" width="2.140625" style="29" customWidth="1"/>
    <col min="17" max="18" width="2.28125" style="29" customWidth="1"/>
    <col min="19" max="19" width="2.421875" style="29" customWidth="1"/>
    <col min="20" max="20" width="2.28125" style="29" customWidth="1"/>
    <col min="21" max="21" width="2.140625" style="29" customWidth="1"/>
    <col min="22" max="22" width="2.00390625" style="29" customWidth="1"/>
    <col min="23" max="23" width="2.28125" style="29" customWidth="1"/>
    <col min="24" max="24" width="2.28125" style="29" bestFit="1" customWidth="1"/>
    <col min="25" max="33" width="2.140625" style="29" bestFit="1" customWidth="1"/>
    <col min="34" max="34" width="2.28125" style="29" customWidth="1"/>
    <col min="35" max="35" width="2.28125" style="29" bestFit="1" customWidth="1"/>
    <col min="36" max="36" width="3.140625" style="29" customWidth="1"/>
    <col min="37" max="37" width="2.140625" style="29" bestFit="1" customWidth="1"/>
    <col min="38" max="39" width="2.28125" style="29" bestFit="1" customWidth="1"/>
    <col min="40" max="40" width="2.00390625" style="29" customWidth="1"/>
    <col min="41" max="41" width="2.140625" style="29" customWidth="1"/>
    <col min="42" max="42" width="2.28125" style="29" bestFit="1" customWidth="1"/>
    <col min="43" max="43" width="2.140625" style="29" customWidth="1"/>
    <col min="44" max="44" width="2.00390625" style="29" customWidth="1"/>
    <col min="45" max="45" width="2.140625" style="29" customWidth="1"/>
    <col min="46" max="46" width="2.421875" style="29" customWidth="1"/>
    <col min="47" max="47" width="2.28125" style="29" customWidth="1"/>
    <col min="48" max="55" width="2.140625" style="29" bestFit="1" customWidth="1"/>
    <col min="56" max="56" width="8.00390625" style="29" customWidth="1"/>
    <col min="57" max="16384" width="9.140625" style="29" customWidth="1"/>
  </cols>
  <sheetData>
    <row r="1" spans="2:10" ht="9.75">
      <c r="B1" s="30" t="s">
        <v>47</v>
      </c>
      <c r="C1" s="31"/>
      <c r="D1" s="30"/>
      <c r="E1" s="30"/>
      <c r="F1" s="30"/>
      <c r="G1" s="30"/>
      <c r="H1" s="30"/>
      <c r="I1" s="30"/>
      <c r="J1" s="30"/>
    </row>
    <row r="2" spans="2:10" ht="9.75">
      <c r="B2" s="30" t="s">
        <v>246</v>
      </c>
      <c r="C2" s="31"/>
      <c r="D2" s="30"/>
      <c r="E2" s="30"/>
      <c r="F2" s="30"/>
      <c r="G2" s="30"/>
      <c r="H2" s="30"/>
      <c r="I2" s="30"/>
      <c r="J2" s="30"/>
    </row>
    <row r="3" spans="2:10" ht="9.75">
      <c r="B3" s="30" t="s">
        <v>249</v>
      </c>
      <c r="C3" s="30"/>
      <c r="D3" s="30"/>
      <c r="E3" s="30"/>
      <c r="F3" s="30"/>
      <c r="G3" s="30"/>
      <c r="H3" s="30"/>
      <c r="I3" s="30"/>
      <c r="J3" s="30"/>
    </row>
    <row r="4" spans="2:3" ht="9.75">
      <c r="B4" s="32"/>
      <c r="C4" s="33"/>
    </row>
    <row r="5" spans="1:56" ht="7.5" customHeight="1">
      <c r="A5" s="181" t="s">
        <v>20</v>
      </c>
      <c r="B5" s="161" t="s">
        <v>0</v>
      </c>
      <c r="C5" s="163" t="s">
        <v>16</v>
      </c>
      <c r="D5" s="193" t="s">
        <v>21</v>
      </c>
      <c r="E5" s="193"/>
      <c r="F5" s="193"/>
      <c r="G5" s="193"/>
      <c r="H5" s="193" t="s">
        <v>22</v>
      </c>
      <c r="I5" s="193"/>
      <c r="J5" s="193"/>
      <c r="K5" s="193"/>
      <c r="L5" s="193"/>
      <c r="M5" s="194" t="s">
        <v>23</v>
      </c>
      <c r="N5" s="195"/>
      <c r="O5" s="195"/>
      <c r="P5" s="196"/>
      <c r="Q5" s="201" t="s">
        <v>24</v>
      </c>
      <c r="R5" s="202"/>
      <c r="S5" s="202"/>
      <c r="T5" s="202"/>
      <c r="U5" s="203"/>
      <c r="V5" s="201" t="s">
        <v>25</v>
      </c>
      <c r="W5" s="202"/>
      <c r="X5" s="202"/>
      <c r="Y5" s="81"/>
      <c r="Z5" s="201" t="s">
        <v>26</v>
      </c>
      <c r="AA5" s="202"/>
      <c r="AB5" s="202"/>
      <c r="AC5" s="203"/>
      <c r="AD5" s="190" t="s">
        <v>27</v>
      </c>
      <c r="AE5" s="191"/>
      <c r="AF5" s="191"/>
      <c r="AG5" s="192"/>
      <c r="AH5" s="34"/>
      <c r="AI5" s="190" t="s">
        <v>28</v>
      </c>
      <c r="AJ5" s="191"/>
      <c r="AK5" s="191"/>
      <c r="AL5" s="192"/>
      <c r="AN5" s="35" t="s">
        <v>29</v>
      </c>
      <c r="AO5" s="36"/>
      <c r="AP5" s="37"/>
      <c r="AQ5" s="45"/>
      <c r="AR5" s="35" t="s">
        <v>30</v>
      </c>
      <c r="AS5" s="36"/>
      <c r="AT5" s="37"/>
      <c r="AU5" s="34"/>
      <c r="AV5" s="35" t="s">
        <v>31</v>
      </c>
      <c r="AW5" s="36"/>
      <c r="AX5" s="36"/>
      <c r="AY5" s="37"/>
      <c r="BA5" s="35" t="s">
        <v>32</v>
      </c>
      <c r="BB5" s="36"/>
      <c r="BC5" s="37"/>
      <c r="BD5" s="206" t="s">
        <v>193</v>
      </c>
    </row>
    <row r="6" spans="1:56" ht="18">
      <c r="A6" s="181"/>
      <c r="B6" s="162"/>
      <c r="C6" s="164"/>
      <c r="D6" s="34" t="s">
        <v>58</v>
      </c>
      <c r="E6" s="34" t="s">
        <v>59</v>
      </c>
      <c r="F6" s="34" t="s">
        <v>33</v>
      </c>
      <c r="G6" s="34" t="s">
        <v>34</v>
      </c>
      <c r="H6" s="34" t="s">
        <v>129</v>
      </c>
      <c r="I6" s="41" t="s">
        <v>56</v>
      </c>
      <c r="J6" s="41" t="s">
        <v>57</v>
      </c>
      <c r="K6" s="41" t="s">
        <v>36</v>
      </c>
      <c r="L6" s="42" t="s">
        <v>130</v>
      </c>
      <c r="M6" s="34" t="s">
        <v>97</v>
      </c>
      <c r="N6" s="41" t="s">
        <v>98</v>
      </c>
      <c r="O6" s="41" t="s">
        <v>99</v>
      </c>
      <c r="P6" s="41" t="s">
        <v>100</v>
      </c>
      <c r="Q6" s="43" t="s">
        <v>58</v>
      </c>
      <c r="R6" s="41" t="s">
        <v>59</v>
      </c>
      <c r="S6" s="41" t="s">
        <v>33</v>
      </c>
      <c r="T6" s="41" t="s">
        <v>34</v>
      </c>
      <c r="U6" s="34" t="s">
        <v>131</v>
      </c>
      <c r="V6" s="43" t="s">
        <v>49</v>
      </c>
      <c r="W6" s="41" t="s">
        <v>50</v>
      </c>
      <c r="X6" s="41" t="s">
        <v>51</v>
      </c>
      <c r="Y6" s="43" t="s">
        <v>132</v>
      </c>
      <c r="Z6" s="43" t="s">
        <v>52</v>
      </c>
      <c r="AA6" s="41" t="s">
        <v>53</v>
      </c>
      <c r="AB6" s="41" t="s">
        <v>43</v>
      </c>
      <c r="AC6" s="41" t="s">
        <v>133</v>
      </c>
      <c r="AD6" s="43" t="s">
        <v>52</v>
      </c>
      <c r="AE6" s="41" t="s">
        <v>134</v>
      </c>
      <c r="AF6" s="41" t="s">
        <v>43</v>
      </c>
      <c r="AG6" s="41" t="s">
        <v>35</v>
      </c>
      <c r="AH6" s="43" t="s">
        <v>127</v>
      </c>
      <c r="AI6" s="41" t="s">
        <v>56</v>
      </c>
      <c r="AJ6" s="41" t="s">
        <v>57</v>
      </c>
      <c r="AK6" s="41" t="s">
        <v>36</v>
      </c>
      <c r="AL6" s="43" t="s">
        <v>128</v>
      </c>
      <c r="AM6" s="41" t="s">
        <v>135</v>
      </c>
      <c r="AN6" s="41" t="s">
        <v>54</v>
      </c>
      <c r="AO6" s="41" t="s">
        <v>42</v>
      </c>
      <c r="AP6" s="41" t="s">
        <v>55</v>
      </c>
      <c r="AQ6" s="43" t="s">
        <v>58</v>
      </c>
      <c r="AR6" s="41" t="s">
        <v>59</v>
      </c>
      <c r="AS6" s="41" t="s">
        <v>33</v>
      </c>
      <c r="AT6" s="41" t="s">
        <v>34</v>
      </c>
      <c r="AU6" s="43" t="s">
        <v>129</v>
      </c>
      <c r="AV6" s="41" t="s">
        <v>56</v>
      </c>
      <c r="AW6" s="41" t="s">
        <v>57</v>
      </c>
      <c r="AX6" s="41" t="s">
        <v>36</v>
      </c>
      <c r="AY6" s="34" t="s">
        <v>130</v>
      </c>
      <c r="AZ6" s="45" t="s">
        <v>97</v>
      </c>
      <c r="BA6" s="41" t="s">
        <v>98</v>
      </c>
      <c r="BB6" s="41" t="s">
        <v>99</v>
      </c>
      <c r="BC6" s="41" t="s">
        <v>136</v>
      </c>
      <c r="BD6" s="207"/>
    </row>
    <row r="7" spans="1:56" ht="15">
      <c r="A7" s="181"/>
      <c r="B7" s="162"/>
      <c r="C7" s="164"/>
      <c r="D7" s="165" t="s">
        <v>18</v>
      </c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9"/>
      <c r="BD7" s="207"/>
    </row>
    <row r="8" spans="1:56" ht="9.75">
      <c r="A8" s="181"/>
      <c r="B8" s="162"/>
      <c r="C8" s="164"/>
      <c r="D8" s="41">
        <v>35</v>
      </c>
      <c r="E8" s="41">
        <v>36</v>
      </c>
      <c r="F8" s="41">
        <v>37</v>
      </c>
      <c r="G8" s="41">
        <v>38</v>
      </c>
      <c r="H8" s="41">
        <v>39</v>
      </c>
      <c r="I8" s="41">
        <v>40</v>
      </c>
      <c r="J8" s="41">
        <v>41</v>
      </c>
      <c r="K8" s="41">
        <v>42</v>
      </c>
      <c r="L8" s="46">
        <v>43</v>
      </c>
      <c r="M8" s="46">
        <v>44</v>
      </c>
      <c r="N8" s="46">
        <v>45</v>
      </c>
      <c r="O8" s="46">
        <v>46</v>
      </c>
      <c r="P8" s="46">
        <v>47</v>
      </c>
      <c r="Q8" s="46">
        <v>48</v>
      </c>
      <c r="R8" s="46">
        <v>49</v>
      </c>
      <c r="S8" s="46">
        <v>50</v>
      </c>
      <c r="T8" s="46">
        <v>51</v>
      </c>
      <c r="U8" s="41">
        <v>52</v>
      </c>
      <c r="V8" s="47">
        <v>1</v>
      </c>
      <c r="W8" s="47">
        <v>2</v>
      </c>
      <c r="X8" s="47">
        <v>3</v>
      </c>
      <c r="Y8" s="47">
        <v>4</v>
      </c>
      <c r="Z8" s="48">
        <v>5</v>
      </c>
      <c r="AA8" s="47">
        <v>6</v>
      </c>
      <c r="AB8" s="47">
        <v>7</v>
      </c>
      <c r="AC8" s="47">
        <v>8</v>
      </c>
      <c r="AD8" s="48">
        <v>9</v>
      </c>
      <c r="AE8" s="41">
        <v>10</v>
      </c>
      <c r="AF8" s="41">
        <v>11</v>
      </c>
      <c r="AG8" s="41">
        <v>12</v>
      </c>
      <c r="AH8" s="41">
        <v>13</v>
      </c>
      <c r="AI8" s="41">
        <v>14</v>
      </c>
      <c r="AJ8" s="41">
        <v>15</v>
      </c>
      <c r="AK8" s="41">
        <v>16</v>
      </c>
      <c r="AL8" s="41">
        <v>17</v>
      </c>
      <c r="AM8" s="46">
        <v>18</v>
      </c>
      <c r="AN8" s="41">
        <v>19</v>
      </c>
      <c r="AO8" s="41">
        <v>20</v>
      </c>
      <c r="AP8" s="41">
        <v>21</v>
      </c>
      <c r="AQ8" s="41">
        <v>22</v>
      </c>
      <c r="AR8" s="49">
        <v>23</v>
      </c>
      <c r="AS8" s="41">
        <v>24</v>
      </c>
      <c r="AT8" s="41">
        <v>25</v>
      </c>
      <c r="AU8" s="46">
        <v>26</v>
      </c>
      <c r="AV8" s="41">
        <v>27</v>
      </c>
      <c r="AW8" s="41">
        <v>28</v>
      </c>
      <c r="AX8" s="41">
        <v>29</v>
      </c>
      <c r="AY8" s="41">
        <v>30</v>
      </c>
      <c r="AZ8" s="41">
        <v>31</v>
      </c>
      <c r="BA8" s="41">
        <v>32</v>
      </c>
      <c r="BB8" s="41">
        <v>33</v>
      </c>
      <c r="BC8" s="41">
        <v>34</v>
      </c>
      <c r="BD8" s="207"/>
    </row>
    <row r="9" spans="1:56" ht="8.25">
      <c r="A9" s="181"/>
      <c r="B9" s="162"/>
      <c r="C9" s="164"/>
      <c r="D9" s="165" t="s">
        <v>37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7"/>
      <c r="BD9" s="207"/>
    </row>
    <row r="10" spans="1:56" ht="14.25" customHeight="1">
      <c r="A10" s="181"/>
      <c r="B10" s="162"/>
      <c r="C10" s="164"/>
      <c r="D10" s="41">
        <v>1</v>
      </c>
      <c r="E10" s="41">
        <v>2</v>
      </c>
      <c r="F10" s="41">
        <v>3</v>
      </c>
      <c r="G10" s="41">
        <v>4</v>
      </c>
      <c r="H10" s="44">
        <v>5</v>
      </c>
      <c r="I10" s="41">
        <v>6</v>
      </c>
      <c r="J10" s="41">
        <v>7</v>
      </c>
      <c r="K10" s="41">
        <v>8</v>
      </c>
      <c r="L10" s="44">
        <v>9</v>
      </c>
      <c r="M10" s="41">
        <v>10</v>
      </c>
      <c r="N10" s="41">
        <v>11</v>
      </c>
      <c r="O10" s="41">
        <v>12</v>
      </c>
      <c r="P10" s="41">
        <v>13</v>
      </c>
      <c r="Q10" s="41">
        <v>14</v>
      </c>
      <c r="R10" s="41">
        <v>15</v>
      </c>
      <c r="S10" s="41">
        <v>16</v>
      </c>
      <c r="T10" s="41">
        <v>17</v>
      </c>
      <c r="U10" s="46">
        <v>18</v>
      </c>
      <c r="V10" s="41">
        <v>19</v>
      </c>
      <c r="W10" s="41">
        <v>20</v>
      </c>
      <c r="X10" s="41">
        <v>21</v>
      </c>
      <c r="Y10" s="41">
        <v>22</v>
      </c>
      <c r="Z10" s="49">
        <v>23</v>
      </c>
      <c r="AA10" s="41">
        <v>24</v>
      </c>
      <c r="AB10" s="41">
        <v>25</v>
      </c>
      <c r="AC10" s="46">
        <v>26</v>
      </c>
      <c r="AD10" s="41">
        <v>27</v>
      </c>
      <c r="AE10" s="41">
        <v>28</v>
      </c>
      <c r="AF10" s="41">
        <v>29</v>
      </c>
      <c r="AG10" s="41">
        <v>30</v>
      </c>
      <c r="AH10" s="41">
        <v>31</v>
      </c>
      <c r="AI10" s="41">
        <v>32</v>
      </c>
      <c r="AJ10" s="41">
        <v>33</v>
      </c>
      <c r="AK10" s="41">
        <v>34</v>
      </c>
      <c r="AL10" s="41">
        <v>35</v>
      </c>
      <c r="AM10" s="41">
        <v>36</v>
      </c>
      <c r="AN10" s="41">
        <v>37</v>
      </c>
      <c r="AO10" s="41">
        <v>38</v>
      </c>
      <c r="AP10" s="41">
        <v>39</v>
      </c>
      <c r="AQ10" s="41">
        <v>40</v>
      </c>
      <c r="AR10" s="41">
        <v>41</v>
      </c>
      <c r="AS10" s="41">
        <v>42</v>
      </c>
      <c r="AT10" s="46">
        <v>43</v>
      </c>
      <c r="AU10" s="46">
        <v>44</v>
      </c>
      <c r="AV10" s="46">
        <v>45</v>
      </c>
      <c r="AW10" s="46">
        <v>46</v>
      </c>
      <c r="AX10" s="46">
        <v>47</v>
      </c>
      <c r="AY10" s="46">
        <v>48</v>
      </c>
      <c r="AZ10" s="46">
        <v>49</v>
      </c>
      <c r="BA10" s="46">
        <v>50</v>
      </c>
      <c r="BB10" s="46">
        <v>51</v>
      </c>
      <c r="BC10" s="41">
        <v>52</v>
      </c>
      <c r="BD10" s="208"/>
    </row>
    <row r="11" spans="1:56" s="30" customFormat="1" ht="25.5" customHeight="1">
      <c r="A11" s="100"/>
      <c r="B11" s="111"/>
      <c r="C11" s="112" t="s">
        <v>150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101"/>
      <c r="AL11" s="101"/>
      <c r="AM11" s="101"/>
      <c r="AN11" s="101"/>
      <c r="AO11" s="102"/>
      <c r="AP11" s="102"/>
      <c r="AQ11" s="102"/>
      <c r="AR11" s="102"/>
      <c r="AS11" s="102"/>
      <c r="AT11" s="102"/>
      <c r="AU11" s="58"/>
      <c r="AV11" s="58"/>
      <c r="AW11" s="58"/>
      <c r="AX11" s="58"/>
      <c r="AY11" s="58"/>
      <c r="AZ11" s="58"/>
      <c r="BA11" s="58"/>
      <c r="BB11" s="58"/>
      <c r="BC11" s="58"/>
      <c r="BD11" s="58" t="s">
        <v>242</v>
      </c>
    </row>
    <row r="12" spans="1:56" ht="11.25">
      <c r="A12" s="86"/>
      <c r="B12" s="64" t="s">
        <v>64</v>
      </c>
      <c r="C12" s="65" t="s">
        <v>60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53"/>
      <c r="U12" s="54" t="s">
        <v>171</v>
      </c>
      <c r="V12" s="54" t="s">
        <v>171</v>
      </c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 t="s">
        <v>180</v>
      </c>
      <c r="AJ12" s="119"/>
      <c r="AK12" s="62"/>
      <c r="AL12" s="62"/>
      <c r="AM12" s="62"/>
      <c r="AN12" s="62"/>
      <c r="AO12" s="103"/>
      <c r="AP12" s="103"/>
      <c r="AQ12" s="103"/>
      <c r="AR12" s="103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 t="s">
        <v>180</v>
      </c>
    </row>
    <row r="13" spans="1:56" ht="9.75" customHeight="1">
      <c r="A13" s="86"/>
      <c r="B13" s="71" t="s">
        <v>165</v>
      </c>
      <c r="C13" s="91" t="s">
        <v>214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 t="s">
        <v>178</v>
      </c>
      <c r="S13" s="62"/>
      <c r="T13" s="53"/>
      <c r="U13" s="54" t="s">
        <v>171</v>
      </c>
      <c r="V13" s="54" t="s">
        <v>171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  <c r="AH13" s="63"/>
      <c r="AI13" s="63"/>
      <c r="AJ13" s="53"/>
      <c r="AK13" s="62"/>
      <c r="AL13" s="62"/>
      <c r="AM13" s="62"/>
      <c r="AN13" s="62"/>
      <c r="AO13" s="103"/>
      <c r="AP13" s="103"/>
      <c r="AQ13" s="103"/>
      <c r="AR13" s="103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 t="s">
        <v>178</v>
      </c>
    </row>
    <row r="14" spans="1:56" s="30" customFormat="1" ht="21.75" customHeight="1">
      <c r="A14" s="100"/>
      <c r="B14" s="120"/>
      <c r="C14" s="121" t="s">
        <v>3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3"/>
      <c r="U14" s="54" t="s">
        <v>171</v>
      </c>
      <c r="V14" s="54" t="s">
        <v>171</v>
      </c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  <c r="AK14" s="62"/>
      <c r="AL14" s="62"/>
      <c r="AM14" s="62"/>
      <c r="AN14" s="62"/>
      <c r="AO14" s="103"/>
      <c r="AP14" s="103"/>
      <c r="AQ14" s="103"/>
      <c r="AR14" s="103"/>
      <c r="AS14" s="62"/>
      <c r="AT14" s="62"/>
      <c r="AU14" s="52"/>
      <c r="AV14" s="52"/>
      <c r="AW14" s="52"/>
      <c r="AX14" s="52"/>
      <c r="AY14" s="52"/>
      <c r="AZ14" s="52"/>
      <c r="BA14" s="52"/>
      <c r="BB14" s="52"/>
      <c r="BC14" s="52"/>
      <c r="BD14" s="58" t="s">
        <v>243</v>
      </c>
    </row>
    <row r="15" spans="1:56" s="30" customFormat="1" ht="23.25" customHeight="1">
      <c r="A15" s="100"/>
      <c r="B15" s="111"/>
      <c r="C15" s="112" t="s">
        <v>72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3"/>
      <c r="U15" s="54" t="s">
        <v>171</v>
      </c>
      <c r="V15" s="54" t="s">
        <v>171</v>
      </c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3"/>
      <c r="AK15" s="62"/>
      <c r="AL15" s="62"/>
      <c r="AM15" s="62"/>
      <c r="AN15" s="62"/>
      <c r="AO15" s="103"/>
      <c r="AP15" s="103"/>
      <c r="AQ15" s="103"/>
      <c r="AR15" s="103"/>
      <c r="AS15" s="62"/>
      <c r="AT15" s="62"/>
      <c r="AU15" s="58"/>
      <c r="AV15" s="58"/>
      <c r="AW15" s="58"/>
      <c r="AX15" s="58"/>
      <c r="AY15" s="58"/>
      <c r="AZ15" s="58"/>
      <c r="BA15" s="58"/>
      <c r="BB15" s="58"/>
      <c r="BC15" s="58"/>
      <c r="BD15" s="58" t="s">
        <v>242</v>
      </c>
    </row>
    <row r="16" spans="1:56" s="30" customFormat="1" ht="23.25" customHeight="1">
      <c r="A16" s="100"/>
      <c r="B16" s="70" t="s">
        <v>215</v>
      </c>
      <c r="C16" s="104" t="s">
        <v>84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 t="s">
        <v>180</v>
      </c>
      <c r="T16" s="53"/>
      <c r="U16" s="54"/>
      <c r="V16" s="54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3"/>
      <c r="AK16" s="62"/>
      <c r="AL16" s="62"/>
      <c r="AM16" s="62"/>
      <c r="AN16" s="62"/>
      <c r="AO16" s="103"/>
      <c r="AP16" s="103"/>
      <c r="AQ16" s="103"/>
      <c r="AR16" s="103"/>
      <c r="AS16" s="62"/>
      <c r="AT16" s="62"/>
      <c r="AU16" s="58"/>
      <c r="AV16" s="58"/>
      <c r="AW16" s="58"/>
      <c r="AX16" s="58"/>
      <c r="AY16" s="58"/>
      <c r="AZ16" s="58"/>
      <c r="BA16" s="58"/>
      <c r="BB16" s="58"/>
      <c r="BC16" s="58"/>
      <c r="BD16" s="58" t="s">
        <v>180</v>
      </c>
    </row>
    <row r="17" spans="1:56" ht="18" customHeight="1">
      <c r="A17" s="86"/>
      <c r="B17" s="70" t="s">
        <v>166</v>
      </c>
      <c r="C17" s="104" t="s">
        <v>13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53"/>
      <c r="U17" s="54" t="s">
        <v>171</v>
      </c>
      <c r="V17" s="54" t="s">
        <v>171</v>
      </c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 t="s">
        <v>178</v>
      </c>
      <c r="AI17" s="62"/>
      <c r="AJ17" s="53"/>
      <c r="AK17" s="62"/>
      <c r="AL17" s="62"/>
      <c r="AM17" s="62"/>
      <c r="AN17" s="62"/>
      <c r="AO17" s="103"/>
      <c r="AP17" s="103"/>
      <c r="AQ17" s="103"/>
      <c r="AR17" s="103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 t="s">
        <v>178</v>
      </c>
    </row>
    <row r="18" spans="1:56" s="30" customFormat="1" ht="24.75" customHeight="1">
      <c r="A18" s="100"/>
      <c r="B18" s="115"/>
      <c r="C18" s="116" t="s">
        <v>15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3"/>
      <c r="U18" s="54" t="s">
        <v>171</v>
      </c>
      <c r="V18" s="54" t="s">
        <v>171</v>
      </c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3"/>
      <c r="AK18" s="62"/>
      <c r="AL18" s="62"/>
      <c r="AM18" s="62"/>
      <c r="AN18" s="62"/>
      <c r="AO18" s="103"/>
      <c r="AP18" s="103"/>
      <c r="AQ18" s="103"/>
      <c r="AR18" s="103"/>
      <c r="AS18" s="62"/>
      <c r="AT18" s="62"/>
      <c r="AU18" s="58"/>
      <c r="AV18" s="58"/>
      <c r="AW18" s="58"/>
      <c r="AX18" s="58"/>
      <c r="AY18" s="58"/>
      <c r="AZ18" s="58"/>
      <c r="BA18" s="58"/>
      <c r="BB18" s="58"/>
      <c r="BC18" s="58"/>
      <c r="BD18" s="114" t="s">
        <v>241</v>
      </c>
    </row>
    <row r="19" spans="1:56" s="30" customFormat="1" ht="22.5">
      <c r="A19" s="100"/>
      <c r="B19" s="117" t="s">
        <v>167</v>
      </c>
      <c r="C19" s="118" t="s">
        <v>158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3"/>
      <c r="U19" s="54" t="s">
        <v>171</v>
      </c>
      <c r="V19" s="54" t="s">
        <v>171</v>
      </c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119" t="s">
        <v>187</v>
      </c>
      <c r="AK19" s="62"/>
      <c r="AL19" s="62"/>
      <c r="AM19" s="62"/>
      <c r="AN19" s="62"/>
      <c r="AO19" s="103"/>
      <c r="AP19" s="103"/>
      <c r="AQ19" s="103"/>
      <c r="AR19" s="103"/>
      <c r="AS19" s="62"/>
      <c r="AT19" s="62"/>
      <c r="AU19" s="58"/>
      <c r="AV19" s="58"/>
      <c r="AW19" s="58"/>
      <c r="AX19" s="58"/>
      <c r="AY19" s="58"/>
      <c r="AZ19" s="58"/>
      <c r="BA19" s="58"/>
      <c r="BB19" s="58"/>
      <c r="BC19" s="58"/>
      <c r="BD19" s="58" t="s">
        <v>240</v>
      </c>
    </row>
    <row r="20" spans="1:56" ht="16.5">
      <c r="A20" s="86"/>
      <c r="B20" s="98" t="s">
        <v>88</v>
      </c>
      <c r="C20" s="122" t="s">
        <v>110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53"/>
      <c r="U20" s="54" t="s">
        <v>171</v>
      </c>
      <c r="V20" s="54" t="s">
        <v>171</v>
      </c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 t="s">
        <v>180</v>
      </c>
      <c r="AJ20" s="53"/>
      <c r="AK20" s="62"/>
      <c r="AL20" s="62"/>
      <c r="AM20" s="62"/>
      <c r="AN20" s="62"/>
      <c r="AO20" s="103"/>
      <c r="AP20" s="103"/>
      <c r="AQ20" s="103"/>
      <c r="AR20" s="103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 t="s">
        <v>180</v>
      </c>
    </row>
    <row r="21" spans="1:56" ht="12" customHeight="1">
      <c r="A21" s="86"/>
      <c r="B21" s="98" t="s">
        <v>111</v>
      </c>
      <c r="C21" s="122" t="s">
        <v>86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119" t="s">
        <v>143</v>
      </c>
      <c r="U21" s="54" t="s">
        <v>171</v>
      </c>
      <c r="V21" s="54" t="s">
        <v>171</v>
      </c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53"/>
      <c r="AK21" s="62"/>
      <c r="AL21" s="62"/>
      <c r="AM21" s="62"/>
      <c r="AN21" s="62"/>
      <c r="AO21" s="103"/>
      <c r="AP21" s="103"/>
      <c r="AQ21" s="103"/>
      <c r="AR21" s="103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 t="s">
        <v>143</v>
      </c>
    </row>
    <row r="22" spans="1:56" ht="11.25">
      <c r="A22" s="86"/>
      <c r="B22" s="70" t="s">
        <v>159</v>
      </c>
      <c r="C22" s="69" t="s">
        <v>45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53"/>
      <c r="U22" s="54" t="s">
        <v>171</v>
      </c>
      <c r="V22" s="54" t="s">
        <v>171</v>
      </c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53"/>
      <c r="AK22" s="62"/>
      <c r="AL22" s="62"/>
      <c r="AM22" s="62"/>
      <c r="AN22" s="62"/>
      <c r="AO22" s="103"/>
      <c r="AP22" s="103"/>
      <c r="AQ22" s="103"/>
      <c r="AR22" s="103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</row>
    <row r="23" spans="1:56" ht="15" customHeight="1">
      <c r="A23" s="86"/>
      <c r="B23" s="70" t="s">
        <v>160</v>
      </c>
      <c r="C23" s="69" t="s">
        <v>106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3"/>
      <c r="U23" s="54" t="s">
        <v>171</v>
      </c>
      <c r="V23" s="54" t="s">
        <v>171</v>
      </c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53"/>
      <c r="AK23" s="62"/>
      <c r="AL23" s="62"/>
      <c r="AM23" s="62"/>
      <c r="AN23" s="62"/>
      <c r="AO23" s="103"/>
      <c r="AP23" s="103"/>
      <c r="AQ23" s="103"/>
      <c r="AR23" s="103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</row>
    <row r="24" spans="1:56" s="30" customFormat="1" ht="35.25" customHeight="1">
      <c r="A24" s="100"/>
      <c r="B24" s="92" t="s">
        <v>163</v>
      </c>
      <c r="C24" s="66" t="s">
        <v>164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119"/>
      <c r="U24" s="54" t="s">
        <v>171</v>
      </c>
      <c r="V24" s="54" t="s">
        <v>171</v>
      </c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119" t="s">
        <v>187</v>
      </c>
      <c r="AK24" s="62"/>
      <c r="AL24" s="62"/>
      <c r="AM24" s="62"/>
      <c r="AN24" s="62"/>
      <c r="AO24" s="103"/>
      <c r="AP24" s="103"/>
      <c r="AQ24" s="103"/>
      <c r="AR24" s="103"/>
      <c r="AS24" s="62"/>
      <c r="AT24" s="62"/>
      <c r="AU24" s="58"/>
      <c r="AV24" s="58"/>
      <c r="AW24" s="58"/>
      <c r="AX24" s="58"/>
      <c r="AY24" s="58"/>
      <c r="AZ24" s="58"/>
      <c r="BA24" s="58"/>
      <c r="BB24" s="58"/>
      <c r="BC24" s="58"/>
      <c r="BD24" s="58" t="s">
        <v>194</v>
      </c>
    </row>
    <row r="25" spans="1:56" ht="11.25">
      <c r="A25" s="86"/>
      <c r="B25" s="64" t="s">
        <v>89</v>
      </c>
      <c r="C25" s="69" t="s">
        <v>112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53"/>
      <c r="U25" s="54" t="s">
        <v>171</v>
      </c>
      <c r="V25" s="54" t="s">
        <v>171</v>
      </c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 t="s">
        <v>180</v>
      </c>
      <c r="AJ25" s="53"/>
      <c r="AK25" s="62"/>
      <c r="AL25" s="62"/>
      <c r="AM25" s="62"/>
      <c r="AN25" s="62"/>
      <c r="AO25" s="103"/>
      <c r="AP25" s="103"/>
      <c r="AQ25" s="103"/>
      <c r="AR25" s="103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 t="s">
        <v>180</v>
      </c>
    </row>
    <row r="26" spans="1:56" ht="13.5" customHeight="1">
      <c r="A26" s="86"/>
      <c r="B26" s="64" t="s">
        <v>114</v>
      </c>
      <c r="C26" s="69" t="s">
        <v>113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53"/>
      <c r="U26" s="54" t="s">
        <v>171</v>
      </c>
      <c r="V26" s="54" t="s">
        <v>171</v>
      </c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 t="s">
        <v>180</v>
      </c>
      <c r="AJ26" s="53"/>
      <c r="AK26" s="62"/>
      <c r="AL26" s="62"/>
      <c r="AM26" s="62"/>
      <c r="AN26" s="62"/>
      <c r="AO26" s="103"/>
      <c r="AP26" s="103"/>
      <c r="AQ26" s="103"/>
      <c r="AR26" s="103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 t="s">
        <v>180</v>
      </c>
    </row>
    <row r="27" spans="2:56" ht="11.25">
      <c r="B27" s="70" t="s">
        <v>201</v>
      </c>
      <c r="C27" s="69" t="s">
        <v>45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62"/>
      <c r="R27" s="62"/>
      <c r="S27" s="62"/>
      <c r="T27" s="53"/>
      <c r="U27" s="54" t="s">
        <v>171</v>
      </c>
      <c r="V27" s="54" t="s">
        <v>171</v>
      </c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53"/>
      <c r="AK27" s="62"/>
      <c r="AL27" s="62"/>
      <c r="AM27" s="62"/>
      <c r="AN27" s="62"/>
      <c r="AO27" s="103"/>
      <c r="AP27" s="103"/>
      <c r="AQ27" s="103"/>
      <c r="AR27" s="103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</row>
    <row r="28" spans="2:56" ht="11.25">
      <c r="B28" s="70" t="s">
        <v>202</v>
      </c>
      <c r="C28" s="69" t="s">
        <v>106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53"/>
      <c r="U28" s="54" t="s">
        <v>171</v>
      </c>
      <c r="V28" s="54" t="s">
        <v>171</v>
      </c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53"/>
      <c r="AK28" s="62"/>
      <c r="AL28" s="62"/>
      <c r="AM28" s="62"/>
      <c r="AN28" s="62"/>
      <c r="AO28" s="103"/>
      <c r="AP28" s="103"/>
      <c r="AQ28" s="103"/>
      <c r="AR28" s="103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</row>
    <row r="29" spans="2:56" ht="18.75" customHeight="1">
      <c r="B29" s="123" t="s">
        <v>198</v>
      </c>
      <c r="C29" s="124" t="s">
        <v>94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53"/>
      <c r="U29" s="54" t="s">
        <v>171</v>
      </c>
      <c r="V29" s="54" t="s">
        <v>171</v>
      </c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53"/>
      <c r="AK29" s="62"/>
      <c r="AL29" s="62"/>
      <c r="AM29" s="62"/>
      <c r="AN29" s="62"/>
      <c r="AO29" s="103"/>
      <c r="AP29" s="103"/>
      <c r="AQ29" s="103"/>
      <c r="AR29" s="103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125"/>
    </row>
    <row r="30" spans="2:56" ht="11.25">
      <c r="B30" s="126" t="s">
        <v>199</v>
      </c>
      <c r="C30" s="127" t="s">
        <v>200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53"/>
      <c r="U30" s="54" t="s">
        <v>171</v>
      </c>
      <c r="V30" s="54" t="s">
        <v>171</v>
      </c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53"/>
      <c r="AK30" s="62"/>
      <c r="AL30" s="62"/>
      <c r="AM30" s="62"/>
      <c r="AN30" s="62"/>
      <c r="AO30" s="103"/>
      <c r="AP30" s="103"/>
      <c r="AQ30" s="103"/>
      <c r="AR30" s="103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125"/>
    </row>
    <row r="31" spans="2:56" s="30" customFormat="1" ht="28.5" customHeight="1">
      <c r="B31" s="150" t="s">
        <v>192</v>
      </c>
      <c r="C31" s="151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>
        <v>1</v>
      </c>
      <c r="S31" s="58">
        <v>1</v>
      </c>
      <c r="T31" s="58">
        <v>1</v>
      </c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>
        <v>1</v>
      </c>
      <c r="AI31" s="58">
        <v>4</v>
      </c>
      <c r="AJ31" s="58">
        <v>2</v>
      </c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 t="s">
        <v>239</v>
      </c>
    </row>
  </sheetData>
  <sheetProtection/>
  <mergeCells count="15">
    <mergeCell ref="A5:A10"/>
    <mergeCell ref="B5:B10"/>
    <mergeCell ref="C5:C10"/>
    <mergeCell ref="D5:G5"/>
    <mergeCell ref="H5:L5"/>
    <mergeCell ref="BD5:BD10"/>
    <mergeCell ref="D7:BC7"/>
    <mergeCell ref="D9:BC9"/>
    <mergeCell ref="AI5:AL5"/>
    <mergeCell ref="B31:C31"/>
    <mergeCell ref="M5:P5"/>
    <mergeCell ref="Q5:U5"/>
    <mergeCell ref="V5:X5"/>
    <mergeCell ref="Z5:AC5"/>
    <mergeCell ref="AD5:AG5"/>
  </mergeCells>
  <printOptions/>
  <pageMargins left="0.1968503937007874" right="0.15748031496062992" top="0.3937007874015748" bottom="0.15748031496062992" header="0.2362204724409449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Ingenuity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Falcon</dc:creator>
  <cp:keywords/>
  <dc:description/>
  <cp:lastModifiedBy>Куликова</cp:lastModifiedBy>
  <cp:lastPrinted>2019-06-03T04:12:57Z</cp:lastPrinted>
  <dcterms:created xsi:type="dcterms:W3CDTF">2014-09-11T06:09:15Z</dcterms:created>
  <dcterms:modified xsi:type="dcterms:W3CDTF">2020-04-30T09:09:33Z</dcterms:modified>
  <cp:category/>
  <cp:version/>
  <cp:contentType/>
  <cp:contentStatus/>
</cp:coreProperties>
</file>