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ликова\Desktop\КУГи для сайта измененные\Правоохранительная деятельность\"/>
    </mc:Choice>
  </mc:AlternateContent>
  <bookViews>
    <workbookView xWindow="480" yWindow="120" windowWidth="15180" windowHeight="9120" tabRatio="830"/>
  </bookViews>
  <sheets>
    <sheet name="Титул" sheetId="32" r:id="rId1"/>
    <sheet name="1 курс" sheetId="24" r:id="rId2"/>
    <sheet name="2 курс" sheetId="17" r:id="rId3"/>
    <sheet name="3 курс" sheetId="18" r:id="rId4"/>
    <sheet name="4 курс" sheetId="19" r:id="rId5"/>
    <sheet name="1231" sheetId="28" r:id="rId6"/>
    <sheet name="2231" sheetId="29" r:id="rId7"/>
    <sheet name="3231" sheetId="30" r:id="rId8"/>
    <sheet name="4231" sheetId="31" r:id="rId9"/>
    <sheet name="Лист5" sheetId="33" r:id="rId10"/>
  </sheets>
  <definedNames>
    <definedName name="_xlnm.Print_Titles" localSheetId="2">'2 курс'!$5:$10</definedName>
    <definedName name="_xlnm.Print_Area" localSheetId="4">'4 курс'!$A$1:$BE$42</definedName>
  </definedNames>
  <calcPr calcId="152511"/>
</workbook>
</file>

<file path=xl/calcChain.xml><?xml version="1.0" encoding="utf-8"?>
<calcChain xmlns="http://schemas.openxmlformats.org/spreadsheetml/2006/main">
  <c r="AK52" i="24" l="1"/>
  <c r="AK51" i="24"/>
  <c r="AK53" i="24" s="1"/>
  <c r="AK48" i="24"/>
  <c r="AK47" i="24"/>
  <c r="AK44" i="24"/>
  <c r="AK43" i="24"/>
  <c r="AK32" i="24"/>
  <c r="AK31" i="24"/>
  <c r="AK14" i="24"/>
  <c r="AK13" i="24"/>
  <c r="AL13" i="24"/>
  <c r="AM13" i="24"/>
  <c r="AN13" i="24"/>
  <c r="AO13" i="24"/>
  <c r="AP13" i="24"/>
  <c r="AQ13" i="24"/>
  <c r="AR13" i="24"/>
  <c r="AS13" i="24"/>
  <c r="AT13" i="24"/>
  <c r="AU13" i="24"/>
  <c r="AL14" i="24"/>
  <c r="AM14" i="24"/>
  <c r="AN14" i="24"/>
  <c r="AO14" i="24"/>
  <c r="AP14" i="24"/>
  <c r="AQ14" i="24"/>
  <c r="AR14" i="24"/>
  <c r="AS14" i="24"/>
  <c r="AT14" i="24"/>
  <c r="AU14" i="24"/>
  <c r="AL31" i="24"/>
  <c r="AM31" i="24"/>
  <c r="AN31" i="24"/>
  <c r="AO31" i="24"/>
  <c r="AP31" i="24"/>
  <c r="AQ31" i="24"/>
  <c r="AR31" i="24"/>
  <c r="AS31" i="24"/>
  <c r="AT31" i="24"/>
  <c r="AU31" i="24"/>
  <c r="AL32" i="24"/>
  <c r="AM32" i="24"/>
  <c r="AN32" i="24"/>
  <c r="AO32" i="24"/>
  <c r="AP32" i="24"/>
  <c r="AQ32" i="24"/>
  <c r="AR32" i="24"/>
  <c r="AS32" i="24"/>
  <c r="AT32" i="24"/>
  <c r="AU32" i="24"/>
  <c r="AL43" i="24"/>
  <c r="AM43" i="24"/>
  <c r="AN43" i="24"/>
  <c r="AO43" i="24"/>
  <c r="AP43" i="24"/>
  <c r="AQ43" i="24"/>
  <c r="AR43" i="24"/>
  <c r="AS43" i="24"/>
  <c r="AT43" i="24"/>
  <c r="AU43" i="24"/>
  <c r="AL44" i="24"/>
  <c r="AM44" i="24"/>
  <c r="AN44" i="24"/>
  <c r="AO44" i="24"/>
  <c r="AP44" i="24"/>
  <c r="AQ44" i="24"/>
  <c r="AR44" i="24"/>
  <c r="AS44" i="24"/>
  <c r="AT44" i="24"/>
  <c r="AU44" i="24"/>
  <c r="AL47" i="24"/>
  <c r="AM47" i="24"/>
  <c r="AN47" i="24"/>
  <c r="AO47" i="24"/>
  <c r="AP47" i="24"/>
  <c r="AQ47" i="24"/>
  <c r="AR47" i="24"/>
  <c r="AS47" i="24"/>
  <c r="AT47" i="24"/>
  <c r="AU47" i="24"/>
  <c r="AL48" i="24"/>
  <c r="AM48" i="24"/>
  <c r="AN48" i="24"/>
  <c r="AO48" i="24"/>
  <c r="AP48" i="24"/>
  <c r="AQ48" i="24"/>
  <c r="AR48" i="24"/>
  <c r="AS48" i="24"/>
  <c r="AT48" i="24"/>
  <c r="AU48" i="24"/>
  <c r="AL51" i="24"/>
  <c r="AM51" i="24"/>
  <c r="AN51" i="24"/>
  <c r="AO51" i="24"/>
  <c r="AP51" i="24"/>
  <c r="AQ51" i="24"/>
  <c r="AR51" i="24"/>
  <c r="AS51" i="24"/>
  <c r="AT51" i="24"/>
  <c r="AU51" i="24"/>
  <c r="AL52" i="24"/>
  <c r="AL53" i="24" s="1"/>
  <c r="AM52" i="24"/>
  <c r="AM53" i="24" s="1"/>
  <c r="AN52" i="24"/>
  <c r="AO52" i="24"/>
  <c r="AP52" i="24"/>
  <c r="AP53" i="24" s="1"/>
  <c r="AQ52" i="24"/>
  <c r="AQ53" i="24" s="1"/>
  <c r="AR52" i="24"/>
  <c r="AS52" i="24"/>
  <c r="AT52" i="24"/>
  <c r="AT53" i="24" s="1"/>
  <c r="AU52" i="24"/>
  <c r="AU53" i="24" s="1"/>
  <c r="AN53" i="24"/>
  <c r="AO53" i="24"/>
  <c r="AR53" i="24"/>
  <c r="AS53" i="24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E31" i="19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AL47" i="18"/>
  <c r="AM47" i="18"/>
  <c r="AN47" i="18"/>
  <c r="AO47" i="18"/>
  <c r="AP47" i="18"/>
  <c r="AQ47" i="18"/>
  <c r="AR47" i="18"/>
  <c r="AS47" i="18"/>
  <c r="AT47" i="18"/>
  <c r="AU47" i="18"/>
  <c r="AV47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AL48" i="18"/>
  <c r="AM48" i="18"/>
  <c r="AN48" i="18"/>
  <c r="AO48" i="18"/>
  <c r="AP48" i="18"/>
  <c r="AQ48" i="18"/>
  <c r="AR48" i="18"/>
  <c r="AS48" i="18"/>
  <c r="AT48" i="18"/>
  <c r="AU48" i="18"/>
  <c r="AV48" i="18"/>
  <c r="Y47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F30" i="18"/>
  <c r="F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AL29" i="18"/>
  <c r="AM29" i="18"/>
  <c r="AN29" i="18"/>
  <c r="AO29" i="18"/>
  <c r="AP29" i="18"/>
  <c r="AQ29" i="18"/>
  <c r="AR29" i="18"/>
  <c r="AS29" i="18"/>
  <c r="AT29" i="18"/>
  <c r="AU29" i="18"/>
  <c r="AV29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AL30" i="18"/>
  <c r="AM30" i="18"/>
  <c r="AN30" i="18"/>
  <c r="AO30" i="18"/>
  <c r="AP30" i="18"/>
  <c r="AQ30" i="18"/>
  <c r="AR30" i="18"/>
  <c r="AS30" i="18"/>
  <c r="AT30" i="18"/>
  <c r="AU30" i="18"/>
  <c r="AV30" i="18"/>
  <c r="Y30" i="18"/>
  <c r="Y29" i="18"/>
  <c r="D43" i="18"/>
  <c r="BF43" i="18"/>
  <c r="BG43" i="18"/>
  <c r="D44" i="18"/>
  <c r="BF44" i="18"/>
  <c r="BG44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AO13" i="18"/>
  <c r="AP13" i="18"/>
  <c r="AQ13" i="18"/>
  <c r="AR13" i="18"/>
  <c r="AS13" i="18"/>
  <c r="AT13" i="18"/>
  <c r="AU13" i="18"/>
  <c r="AV13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AN14" i="18"/>
  <c r="AO14" i="18"/>
  <c r="AP14" i="18"/>
  <c r="AQ14" i="18"/>
  <c r="AR14" i="18"/>
  <c r="AS14" i="18"/>
  <c r="AT14" i="18"/>
  <c r="AU14" i="18"/>
  <c r="AV14" i="18"/>
  <c r="F14" i="18"/>
  <c r="F13" i="18"/>
  <c r="BF21" i="18"/>
  <c r="BG21" i="18"/>
  <c r="BF22" i="18"/>
  <c r="BG22" i="18"/>
  <c r="BF23" i="18"/>
  <c r="BG23" i="18"/>
  <c r="BF24" i="18"/>
  <c r="BG24" i="18"/>
  <c r="D21" i="18"/>
  <c r="D22" i="18"/>
  <c r="D23" i="18"/>
  <c r="D24" i="18"/>
  <c r="F47" i="18"/>
  <c r="BF15" i="18" l="1"/>
  <c r="BF16" i="18"/>
  <c r="BF17" i="18"/>
  <c r="BF18" i="18"/>
  <c r="BF19" i="18"/>
  <c r="BF20" i="18"/>
  <c r="BF25" i="18"/>
  <c r="BF26" i="18"/>
  <c r="BF31" i="18"/>
  <c r="BF32" i="18"/>
  <c r="BF33" i="18"/>
  <c r="BF34" i="18"/>
  <c r="BF35" i="18"/>
  <c r="BF36" i="18"/>
  <c r="BF37" i="18"/>
  <c r="BF38" i="18"/>
  <c r="BF39" i="18"/>
  <c r="BF40" i="18"/>
  <c r="BF41" i="18"/>
  <c r="BF42" i="18"/>
  <c r="BF49" i="18"/>
  <c r="BF50" i="18"/>
  <c r="BF51" i="18"/>
  <c r="BF52" i="18"/>
  <c r="BF53" i="18"/>
  <c r="BF54" i="18"/>
  <c r="BF55" i="18"/>
  <c r="BF56" i="18"/>
  <c r="BF57" i="18"/>
  <c r="BF58" i="18"/>
  <c r="BF59" i="18"/>
  <c r="BF62" i="18"/>
  <c r="BF63" i="18"/>
  <c r="D15" i="18" l="1"/>
  <c r="D16" i="18"/>
  <c r="D17" i="18"/>
  <c r="D18" i="18"/>
  <c r="D19" i="18"/>
  <c r="D20" i="18"/>
  <c r="D25" i="18"/>
  <c r="D26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BG17" i="17"/>
  <c r="BG18" i="17"/>
  <c r="BG62" i="17"/>
  <c r="BF21" i="17"/>
  <c r="BF22" i="17"/>
  <c r="BG22" i="17" s="1"/>
  <c r="BF23" i="17"/>
  <c r="BG23" i="17" s="1"/>
  <c r="BF24" i="17"/>
  <c r="BG24" i="17" s="1"/>
  <c r="BF25" i="17"/>
  <c r="BG25" i="17" s="1"/>
  <c r="BF26" i="17"/>
  <c r="BG26" i="17" s="1"/>
  <c r="BF27" i="17"/>
  <c r="BG27" i="17" s="1"/>
  <c r="BF28" i="17"/>
  <c r="BG28" i="17" s="1"/>
  <c r="BF29" i="17"/>
  <c r="BG29" i="17" s="1"/>
  <c r="BF30" i="17"/>
  <c r="BG30" i="17" s="1"/>
  <c r="BF33" i="17"/>
  <c r="BG33" i="17" s="1"/>
  <c r="BF34" i="17"/>
  <c r="BG34" i="17" s="1"/>
  <c r="BF39" i="17"/>
  <c r="BG39" i="17" s="1"/>
  <c r="BF40" i="17"/>
  <c r="BG40" i="17" s="1"/>
  <c r="BF41" i="17"/>
  <c r="BG41" i="17" s="1"/>
  <c r="BF42" i="17"/>
  <c r="BG42" i="17" s="1"/>
  <c r="BF43" i="17"/>
  <c r="BG43" i="17" s="1"/>
  <c r="BF44" i="17"/>
  <c r="BG44" i="17" s="1"/>
  <c r="BF45" i="17"/>
  <c r="BG45" i="17" s="1"/>
  <c r="BF46" i="17"/>
  <c r="BG46" i="17" s="1"/>
  <c r="BF47" i="17"/>
  <c r="BG47" i="17" s="1"/>
  <c r="BF48" i="17"/>
  <c r="BG48" i="17" s="1"/>
  <c r="BF49" i="17"/>
  <c r="BG49" i="17" s="1"/>
  <c r="BF50" i="17"/>
  <c r="BG50" i="17" s="1"/>
  <c r="BF51" i="17"/>
  <c r="BF52" i="17"/>
  <c r="BG52" i="17" s="1"/>
  <c r="BF57" i="17"/>
  <c r="BG57" i="17" s="1"/>
  <c r="BF58" i="17"/>
  <c r="BG58" i="17" s="1"/>
  <c r="BF59" i="17"/>
  <c r="BG59" i="17" s="1"/>
  <c r="BF60" i="17"/>
  <c r="BG60" i="17" s="1"/>
  <c r="BF61" i="17"/>
  <c r="BG61" i="17" s="1"/>
  <c r="BF62" i="17"/>
  <c r="BF17" i="17"/>
  <c r="BF18" i="17"/>
  <c r="Y63" i="17"/>
  <c r="Y11" i="17" s="1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Y64" i="17"/>
  <c r="E62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Y56" i="17"/>
  <c r="Y54" i="17" s="1"/>
  <c r="E21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F37" i="17"/>
  <c r="F19" i="17"/>
  <c r="E17" i="17"/>
  <c r="K13" i="17"/>
  <c r="L13" i="17"/>
  <c r="N13" i="17"/>
  <c r="G14" i="17"/>
  <c r="H14" i="17"/>
  <c r="J14" i="17"/>
  <c r="K14" i="17"/>
  <c r="L14" i="17"/>
  <c r="N14" i="17"/>
  <c r="O14" i="17"/>
  <c r="P14" i="17"/>
  <c r="U14" i="17"/>
  <c r="G16" i="17"/>
  <c r="H16" i="17"/>
  <c r="I16" i="17"/>
  <c r="I14" i="17" s="1"/>
  <c r="J16" i="17"/>
  <c r="K16" i="17"/>
  <c r="L16" i="17"/>
  <c r="M16" i="17"/>
  <c r="M14" i="17" s="1"/>
  <c r="N16" i="17"/>
  <c r="O16" i="17"/>
  <c r="P16" i="17"/>
  <c r="Q16" i="17"/>
  <c r="Q14" i="17" s="1"/>
  <c r="R16" i="17"/>
  <c r="R14" i="17" s="1"/>
  <c r="S16" i="17"/>
  <c r="S14" i="17" s="1"/>
  <c r="T16" i="17"/>
  <c r="T14" i="17" s="1"/>
  <c r="U16" i="17"/>
  <c r="F16" i="17"/>
  <c r="F14" i="17" s="1"/>
  <c r="G15" i="17"/>
  <c r="G13" i="17" s="1"/>
  <c r="H15" i="17"/>
  <c r="I15" i="17"/>
  <c r="I13" i="17" s="1"/>
  <c r="J15" i="17"/>
  <c r="J13" i="17" s="1"/>
  <c r="K15" i="17"/>
  <c r="L15" i="17"/>
  <c r="M15" i="17"/>
  <c r="M13" i="17" s="1"/>
  <c r="N15" i="17"/>
  <c r="O15" i="17"/>
  <c r="O13" i="17" s="1"/>
  <c r="P15" i="17"/>
  <c r="P13" i="17" s="1"/>
  <c r="Q15" i="17"/>
  <c r="Q13" i="17" s="1"/>
  <c r="R15" i="17"/>
  <c r="R13" i="17" s="1"/>
  <c r="S15" i="17"/>
  <c r="S13" i="17" s="1"/>
  <c r="T15" i="17"/>
  <c r="T13" i="17" s="1"/>
  <c r="U15" i="17"/>
  <c r="U13" i="17" s="1"/>
  <c r="F15" i="17"/>
  <c r="F13" i="17" s="1"/>
  <c r="G64" i="17"/>
  <c r="G12" i="17" s="1"/>
  <c r="H64" i="17"/>
  <c r="I64" i="17"/>
  <c r="I12" i="17" s="1"/>
  <c r="J64" i="17"/>
  <c r="K64" i="17"/>
  <c r="K12" i="17" s="1"/>
  <c r="L64" i="17"/>
  <c r="L12" i="17" s="1"/>
  <c r="M64" i="17"/>
  <c r="M12" i="17" s="1"/>
  <c r="N64" i="17"/>
  <c r="O64" i="17"/>
  <c r="O12" i="17" s="1"/>
  <c r="P64" i="17"/>
  <c r="Q64" i="17"/>
  <c r="Q12" i="17" s="1"/>
  <c r="R64" i="17"/>
  <c r="S64" i="17"/>
  <c r="S12" i="17" s="1"/>
  <c r="T64" i="17"/>
  <c r="T12" i="17" s="1"/>
  <c r="U64" i="17"/>
  <c r="U12" i="17" s="1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F63" i="17"/>
  <c r="F64" i="17"/>
  <c r="E18" i="17"/>
  <c r="E22" i="17"/>
  <c r="E23" i="17"/>
  <c r="E24" i="17"/>
  <c r="E25" i="17"/>
  <c r="E26" i="17"/>
  <c r="E27" i="17"/>
  <c r="E28" i="17"/>
  <c r="E29" i="17"/>
  <c r="E30" i="17"/>
  <c r="E33" i="17"/>
  <c r="E34" i="17"/>
  <c r="E39" i="17"/>
  <c r="E40" i="17"/>
  <c r="E41" i="17"/>
  <c r="E42" i="17"/>
  <c r="E43" i="17"/>
  <c r="E44" i="17"/>
  <c r="E45" i="17"/>
  <c r="E46" i="17"/>
  <c r="E47" i="17"/>
  <c r="E48" i="17"/>
  <c r="E51" i="17"/>
  <c r="E52" i="17"/>
  <c r="E57" i="17"/>
  <c r="E58" i="17"/>
  <c r="E59" i="17"/>
  <c r="E60" i="17"/>
  <c r="E61" i="17"/>
  <c r="F12" i="17"/>
  <c r="H12" i="17"/>
  <c r="J12" i="17"/>
  <c r="N12" i="17"/>
  <c r="P12" i="17"/>
  <c r="R12" i="17"/>
  <c r="V12" i="17"/>
  <c r="Y16" i="17"/>
  <c r="Y15" i="17"/>
  <c r="Y13" i="17"/>
  <c r="AV16" i="17"/>
  <c r="AV14" i="17" s="1"/>
  <c r="AU16" i="17"/>
  <c r="AU14" i="17" s="1"/>
  <c r="AT16" i="17"/>
  <c r="AS16" i="17"/>
  <c r="AS14" i="17" s="1"/>
  <c r="AR16" i="17"/>
  <c r="AR14" i="17" s="1"/>
  <c r="AQ16" i="17"/>
  <c r="AQ14" i="17" s="1"/>
  <c r="AP16" i="17"/>
  <c r="AP14" i="17" s="1"/>
  <c r="AO16" i="17"/>
  <c r="AO14" i="17" s="1"/>
  <c r="AN16" i="17"/>
  <c r="AN14" i="17" s="1"/>
  <c r="AM16" i="17"/>
  <c r="AM14" i="17" s="1"/>
  <c r="AL16" i="17"/>
  <c r="AK16" i="17"/>
  <c r="AK14" i="17" s="1"/>
  <c r="AJ16" i="17"/>
  <c r="AI16" i="17"/>
  <c r="AI14" i="17" s="1"/>
  <c r="AH16" i="17"/>
  <c r="AH14" i="17" s="1"/>
  <c r="AG16" i="17"/>
  <c r="AG14" i="17" s="1"/>
  <c r="AF16" i="17"/>
  <c r="AF14" i="17" s="1"/>
  <c r="AE16" i="17"/>
  <c r="AE14" i="17" s="1"/>
  <c r="AD16" i="17"/>
  <c r="AC16" i="17"/>
  <c r="AC14" i="17" s="1"/>
  <c r="AB16" i="17"/>
  <c r="AB14" i="17" s="1"/>
  <c r="AA16" i="17"/>
  <c r="AA14" i="17" s="1"/>
  <c r="Z16" i="17"/>
  <c r="Z14" i="17" s="1"/>
  <c r="AV15" i="17"/>
  <c r="AV13" i="17" s="1"/>
  <c r="AU15" i="17"/>
  <c r="AU13" i="17" s="1"/>
  <c r="AT15" i="17"/>
  <c r="AT13" i="17" s="1"/>
  <c r="AS15" i="17"/>
  <c r="AR15" i="17"/>
  <c r="AR13" i="17" s="1"/>
  <c r="AQ15" i="17"/>
  <c r="AP15" i="17"/>
  <c r="AP13" i="17" s="1"/>
  <c r="AO15" i="17"/>
  <c r="AO13" i="17" s="1"/>
  <c r="AN15" i="17"/>
  <c r="AN13" i="17" s="1"/>
  <c r="AM15" i="17"/>
  <c r="AM13" i="17" s="1"/>
  <c r="AL15" i="17"/>
  <c r="AL13" i="17" s="1"/>
  <c r="AK15" i="17"/>
  <c r="AJ15" i="17"/>
  <c r="AJ13" i="17" s="1"/>
  <c r="AI15" i="17"/>
  <c r="AI13" i="17" s="1"/>
  <c r="AH15" i="17"/>
  <c r="AH13" i="17" s="1"/>
  <c r="AG15" i="17"/>
  <c r="AG13" i="17" s="1"/>
  <c r="AF15" i="17"/>
  <c r="AF13" i="17" s="1"/>
  <c r="AE15" i="17"/>
  <c r="AE13" i="17" s="1"/>
  <c r="AD15" i="17"/>
  <c r="AD13" i="17" s="1"/>
  <c r="AC15" i="17"/>
  <c r="AB15" i="17"/>
  <c r="AB13" i="17" s="1"/>
  <c r="AA15" i="17"/>
  <c r="BF15" i="17" s="1"/>
  <c r="Z15" i="17"/>
  <c r="Z13" i="17" s="1"/>
  <c r="AT14" i="17"/>
  <c r="AL14" i="17"/>
  <c r="AJ14" i="17"/>
  <c r="AD14" i="17"/>
  <c r="AS13" i="17"/>
  <c r="AQ13" i="17"/>
  <c r="AK13" i="17"/>
  <c r="AC13" i="17"/>
  <c r="AA13" i="17"/>
  <c r="BG15" i="17" l="1"/>
  <c r="BG21" i="17"/>
  <c r="BF16" i="17"/>
  <c r="Y14" i="17"/>
  <c r="BF14" i="17" s="1"/>
  <c r="BF13" i="17"/>
  <c r="BG13" i="17" s="1"/>
  <c r="BG51" i="17"/>
  <c r="BF56" i="17"/>
  <c r="E64" i="17"/>
  <c r="F65" i="17"/>
  <c r="E15" i="17"/>
  <c r="H13" i="17"/>
  <c r="E14" i="17"/>
  <c r="E16" i="17"/>
  <c r="E63" i="17"/>
  <c r="E12" i="17"/>
  <c r="E13" i="17"/>
  <c r="Y47" i="24"/>
  <c r="BF47" i="24" s="1"/>
  <c r="Y52" i="24"/>
  <c r="Y51" i="24"/>
  <c r="F31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Y13" i="24"/>
  <c r="Z13" i="24"/>
  <c r="AA13" i="24"/>
  <c r="AB13" i="24"/>
  <c r="AC13" i="24"/>
  <c r="AD13" i="24"/>
  <c r="AE13" i="24"/>
  <c r="AF13" i="24"/>
  <c r="AG13" i="24"/>
  <c r="AH13" i="24"/>
  <c r="AI13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Y14" i="24"/>
  <c r="Z14" i="24"/>
  <c r="AA14" i="24"/>
  <c r="AB14" i="24"/>
  <c r="AC14" i="24"/>
  <c r="AD14" i="24"/>
  <c r="AE14" i="24"/>
  <c r="AF14" i="24"/>
  <c r="AG14" i="24"/>
  <c r="AH14" i="24"/>
  <c r="AI14" i="24"/>
  <c r="F14" i="24"/>
  <c r="F13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U51" i="24"/>
  <c r="V51" i="24"/>
  <c r="Z51" i="24"/>
  <c r="AA51" i="24"/>
  <c r="AB51" i="24"/>
  <c r="AC51" i="24"/>
  <c r="AD51" i="24"/>
  <c r="AE51" i="24"/>
  <c r="AF51" i="24"/>
  <c r="AG51" i="24"/>
  <c r="AH51" i="24"/>
  <c r="AI51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V52" i="24"/>
  <c r="Z52" i="24"/>
  <c r="AA52" i="24"/>
  <c r="AB52" i="24"/>
  <c r="AC52" i="24"/>
  <c r="AD52" i="24"/>
  <c r="AE52" i="24"/>
  <c r="AF52" i="24"/>
  <c r="AG52" i="24"/>
  <c r="AH52" i="24"/>
  <c r="AI52" i="24"/>
  <c r="F52" i="24"/>
  <c r="F51" i="24"/>
  <c r="E51" i="24" s="1"/>
  <c r="BF50" i="24"/>
  <c r="E50" i="24"/>
  <c r="E48" i="24" s="1"/>
  <c r="BF49" i="24"/>
  <c r="E49" i="24"/>
  <c r="E47" i="24" s="1"/>
  <c r="AI48" i="24"/>
  <c r="AH48" i="24"/>
  <c r="AG48" i="24"/>
  <c r="AF48" i="24"/>
  <c r="AE48" i="24"/>
  <c r="AD48" i="24"/>
  <c r="AC48" i="24"/>
  <c r="AB48" i="24"/>
  <c r="AA48" i="24"/>
  <c r="Z48" i="24"/>
  <c r="Y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AI47" i="24"/>
  <c r="AH47" i="24"/>
  <c r="AG47" i="24"/>
  <c r="AF47" i="24"/>
  <c r="AE47" i="24"/>
  <c r="AD47" i="24"/>
  <c r="AC47" i="24"/>
  <c r="AB47" i="24"/>
  <c r="AA47" i="24"/>
  <c r="Z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BG49" i="24" l="1"/>
  <c r="BG14" i="17"/>
  <c r="BG16" i="17"/>
  <c r="BG47" i="24"/>
  <c r="BF48" i="24"/>
  <c r="BG48" i="24" s="1"/>
  <c r="BG50" i="24"/>
  <c r="BF17" i="24"/>
  <c r="BF18" i="24"/>
  <c r="BF19" i="24"/>
  <c r="BF20" i="24"/>
  <c r="BF21" i="24"/>
  <c r="BF22" i="24"/>
  <c r="BF23" i="24"/>
  <c r="BF24" i="24"/>
  <c r="BF25" i="24"/>
  <c r="BF26" i="24"/>
  <c r="BF27" i="24"/>
  <c r="BF28" i="24"/>
  <c r="BF29" i="24"/>
  <c r="BF30" i="24"/>
  <c r="BF33" i="24"/>
  <c r="BF34" i="24"/>
  <c r="BF37" i="24"/>
  <c r="BF38" i="24"/>
  <c r="BF39" i="24"/>
  <c r="BF40" i="24"/>
  <c r="BF45" i="24"/>
  <c r="BF46" i="24"/>
  <c r="BF16" i="24"/>
  <c r="BF15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3" i="24"/>
  <c r="E34" i="24"/>
  <c r="E37" i="24"/>
  <c r="E38" i="24"/>
  <c r="E39" i="24"/>
  <c r="E40" i="24"/>
  <c r="E45" i="24"/>
  <c r="E46" i="24"/>
  <c r="E52" i="24"/>
  <c r="E15" i="24"/>
  <c r="E16" i="24"/>
  <c r="BG30" i="24" l="1"/>
  <c r="BG29" i="24"/>
  <c r="BG59" i="18"/>
  <c r="F11" i="19"/>
  <c r="G11" i="19"/>
  <c r="H11" i="19"/>
  <c r="I11" i="19"/>
  <c r="J11" i="19"/>
  <c r="K11" i="19"/>
  <c r="L11" i="19"/>
  <c r="M11" i="19"/>
  <c r="N11" i="19"/>
  <c r="O11" i="19"/>
  <c r="P11" i="19"/>
  <c r="F12" i="19"/>
  <c r="G12" i="19"/>
  <c r="H12" i="19"/>
  <c r="I12" i="19"/>
  <c r="J12" i="19"/>
  <c r="K12" i="19"/>
  <c r="L12" i="19"/>
  <c r="M12" i="19"/>
  <c r="N12" i="19"/>
  <c r="O12" i="19"/>
  <c r="P12" i="19"/>
  <c r="E12" i="19"/>
  <c r="E11" i="19"/>
  <c r="F34" i="19"/>
  <c r="F29" i="19" s="1"/>
  <c r="G34" i="19"/>
  <c r="G29" i="19" s="1"/>
  <c r="H34" i="19"/>
  <c r="H29" i="19" s="1"/>
  <c r="I34" i="19"/>
  <c r="I29" i="19" s="1"/>
  <c r="J34" i="19"/>
  <c r="J29" i="19" s="1"/>
  <c r="K34" i="19"/>
  <c r="K29" i="19" s="1"/>
  <c r="L34" i="19"/>
  <c r="L29" i="19" s="1"/>
  <c r="M34" i="19"/>
  <c r="M29" i="19" s="1"/>
  <c r="N34" i="19"/>
  <c r="N29" i="19" s="1"/>
  <c r="O34" i="19"/>
  <c r="O29" i="19" s="1"/>
  <c r="P34" i="19"/>
  <c r="P29" i="19" s="1"/>
  <c r="Q34" i="19"/>
  <c r="Q29" i="19" s="1"/>
  <c r="R34" i="19"/>
  <c r="R29" i="19" s="1"/>
  <c r="F35" i="19"/>
  <c r="F30" i="19" s="1"/>
  <c r="G35" i="19"/>
  <c r="G30" i="19" s="1"/>
  <c r="H35" i="19"/>
  <c r="H30" i="19" s="1"/>
  <c r="I35" i="19"/>
  <c r="I30" i="19" s="1"/>
  <c r="J35" i="19"/>
  <c r="J30" i="19" s="1"/>
  <c r="K35" i="19"/>
  <c r="K30" i="19" s="1"/>
  <c r="L35" i="19"/>
  <c r="L30" i="19" s="1"/>
  <c r="M35" i="19"/>
  <c r="M30" i="19" s="1"/>
  <c r="N35" i="19"/>
  <c r="N30" i="19" s="1"/>
  <c r="O35" i="19"/>
  <c r="O30" i="19" s="1"/>
  <c r="P35" i="19"/>
  <c r="P30" i="19" s="1"/>
  <c r="Q35" i="19"/>
  <c r="Q30" i="19" s="1"/>
  <c r="R35" i="19"/>
  <c r="R30" i="19" s="1"/>
  <c r="E35" i="19"/>
  <c r="E30" i="19" s="1"/>
  <c r="E34" i="19"/>
  <c r="E29" i="19" s="1"/>
  <c r="BE18" i="19"/>
  <c r="BE17" i="19"/>
  <c r="AU60" i="18"/>
  <c r="AU45" i="18" s="1"/>
  <c r="AV60" i="18"/>
  <c r="AV45" i="18" s="1"/>
  <c r="AU61" i="18"/>
  <c r="AV61" i="18"/>
  <c r="Y48" i="18"/>
  <c r="AT61" i="18"/>
  <c r="AT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AL60" i="18"/>
  <c r="AM60" i="18"/>
  <c r="AN60" i="18"/>
  <c r="AO60" i="18"/>
  <c r="AP60" i="18"/>
  <c r="AQ60" i="18"/>
  <c r="AR60" i="18"/>
  <c r="AS60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AL61" i="18"/>
  <c r="AM61" i="18"/>
  <c r="AN61" i="18"/>
  <c r="AO61" i="18"/>
  <c r="AP61" i="18"/>
  <c r="AQ61" i="18"/>
  <c r="AR61" i="18"/>
  <c r="AS61" i="18"/>
  <c r="Y61" i="18"/>
  <c r="Y60" i="18"/>
  <c r="BF61" i="18" l="1"/>
  <c r="BF60" i="18"/>
  <c r="AT45" i="18"/>
  <c r="AT46" i="18"/>
  <c r="AU46" i="18"/>
  <c r="AU28" i="18" s="1"/>
  <c r="AU65" i="18" s="1"/>
  <c r="AU12" i="18" s="1"/>
  <c r="AV27" i="18"/>
  <c r="AV64" i="18" s="1"/>
  <c r="AV11" i="18" s="1"/>
  <c r="AV46" i="18"/>
  <c r="AV28" i="18" s="1"/>
  <c r="AV65" i="18" s="1"/>
  <c r="AV12" i="18" s="1"/>
  <c r="AU27" i="18"/>
  <c r="AU64" i="18" s="1"/>
  <c r="AU11" i="18" s="1"/>
  <c r="BG63" i="18"/>
  <c r="BG62" i="18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F38" i="17"/>
  <c r="BF30" i="18" l="1"/>
  <c r="BF14" i="18"/>
  <c r="BF13" i="18"/>
  <c r="D29" i="18"/>
  <c r="D30" i="18"/>
  <c r="D14" i="18"/>
  <c r="D13" i="18"/>
  <c r="BF29" i="18"/>
  <c r="AU66" i="18"/>
  <c r="E37" i="17"/>
  <c r="E38" i="17"/>
  <c r="AV66" i="18"/>
  <c r="AQ54" i="17"/>
  <c r="AR54" i="17"/>
  <c r="AQ55" i="17"/>
  <c r="AQ53" i="17" s="1"/>
  <c r="AR55" i="17"/>
  <c r="AR53" i="17" s="1"/>
  <c r="AS55" i="17"/>
  <c r="AT55" i="17"/>
  <c r="AU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F56" i="17"/>
  <c r="F55" i="17"/>
  <c r="F20" i="17"/>
  <c r="AV55" i="17"/>
  <c r="BF55" i="17" l="1"/>
  <c r="E55" i="17"/>
  <c r="E56" i="17"/>
  <c r="BG56" i="17" s="1"/>
  <c r="BG55" i="17" l="1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G53" i="17"/>
  <c r="G35" i="17" s="1"/>
  <c r="H53" i="17"/>
  <c r="H35" i="17" s="1"/>
  <c r="I53" i="17"/>
  <c r="I35" i="17" s="1"/>
  <c r="J53" i="17"/>
  <c r="J35" i="17" s="1"/>
  <c r="K53" i="17"/>
  <c r="K35" i="17" s="1"/>
  <c r="L53" i="17"/>
  <c r="L35" i="17" s="1"/>
  <c r="M53" i="17"/>
  <c r="M35" i="17" s="1"/>
  <c r="N53" i="17"/>
  <c r="N35" i="17" s="1"/>
  <c r="O53" i="17"/>
  <c r="O35" i="17" s="1"/>
  <c r="P53" i="17"/>
  <c r="P35" i="17" s="1"/>
  <c r="Q53" i="17"/>
  <c r="Q35" i="17" s="1"/>
  <c r="R53" i="17"/>
  <c r="R35" i="17" s="1"/>
  <c r="S53" i="17"/>
  <c r="S35" i="17" s="1"/>
  <c r="T53" i="17"/>
  <c r="T35" i="17" s="1"/>
  <c r="U53" i="17"/>
  <c r="U35" i="17" s="1"/>
  <c r="Y53" i="17"/>
  <c r="Z53" i="17"/>
  <c r="Z35" i="17" s="1"/>
  <c r="AA53" i="17"/>
  <c r="AA35" i="17" s="1"/>
  <c r="AB53" i="17"/>
  <c r="AB35" i="17" s="1"/>
  <c r="AC53" i="17"/>
  <c r="AC35" i="17" s="1"/>
  <c r="AD53" i="17"/>
  <c r="AD35" i="17" s="1"/>
  <c r="AE53" i="17"/>
  <c r="AE35" i="17" s="1"/>
  <c r="AF53" i="17"/>
  <c r="AF35" i="17" s="1"/>
  <c r="AG53" i="17"/>
  <c r="AG35" i="17" s="1"/>
  <c r="AH53" i="17"/>
  <c r="AH35" i="17" s="1"/>
  <c r="AI53" i="17"/>
  <c r="AI35" i="17" s="1"/>
  <c r="AJ53" i="17"/>
  <c r="AJ35" i="17" s="1"/>
  <c r="AK53" i="17"/>
  <c r="AK35" i="17" s="1"/>
  <c r="AL53" i="17"/>
  <c r="AL35" i="17" s="1"/>
  <c r="AM53" i="17"/>
  <c r="AM35" i="17" s="1"/>
  <c r="AN53" i="17"/>
  <c r="AN35" i="17" s="1"/>
  <c r="AO53" i="17"/>
  <c r="AO35" i="17" s="1"/>
  <c r="AP53" i="17"/>
  <c r="AP35" i="17" s="1"/>
  <c r="AS53" i="17"/>
  <c r="AT53" i="17"/>
  <c r="AU53" i="17"/>
  <c r="AV53" i="17"/>
  <c r="BG18" i="24"/>
  <c r="BG17" i="24"/>
  <c r="BG46" i="24"/>
  <c r="BG45" i="24"/>
  <c r="AI44" i="24"/>
  <c r="AH44" i="24"/>
  <c r="AG44" i="24"/>
  <c r="AF44" i="24"/>
  <c r="AE44" i="24"/>
  <c r="AD44" i="24"/>
  <c r="AC44" i="24"/>
  <c r="AB44" i="24"/>
  <c r="AA44" i="24"/>
  <c r="Z44" i="24"/>
  <c r="Y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I43" i="24"/>
  <c r="AH43" i="24"/>
  <c r="AG43" i="24"/>
  <c r="AF43" i="24"/>
  <c r="AE43" i="24"/>
  <c r="AD43" i="24"/>
  <c r="AC43" i="24"/>
  <c r="AB43" i="24"/>
  <c r="AA43" i="24"/>
  <c r="Z43" i="24"/>
  <c r="Y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F11" i="24" s="1"/>
  <c r="BG40" i="24"/>
  <c r="BG39" i="24"/>
  <c r="BG38" i="24"/>
  <c r="BG37" i="24"/>
  <c r="BG34" i="24"/>
  <c r="BG33" i="24"/>
  <c r="AI32" i="24"/>
  <c r="AH32" i="24"/>
  <c r="AG32" i="24"/>
  <c r="AF32" i="24"/>
  <c r="AE32" i="24"/>
  <c r="AD32" i="24"/>
  <c r="AC32" i="24"/>
  <c r="AB32" i="24"/>
  <c r="AA32" i="24"/>
  <c r="Z32" i="24"/>
  <c r="Y32" i="24"/>
  <c r="V32" i="24"/>
  <c r="V12" i="24" s="1"/>
  <c r="U32" i="24"/>
  <c r="T32" i="24"/>
  <c r="S32" i="24"/>
  <c r="S12" i="24" s="1"/>
  <c r="R32" i="24"/>
  <c r="R12" i="24" s="1"/>
  <c r="Q32" i="24"/>
  <c r="P32" i="24"/>
  <c r="O32" i="24"/>
  <c r="O12" i="24" s="1"/>
  <c r="N32" i="24"/>
  <c r="N12" i="24" s="1"/>
  <c r="M32" i="24"/>
  <c r="L32" i="24"/>
  <c r="K32" i="24"/>
  <c r="K12" i="24" s="1"/>
  <c r="J32" i="24"/>
  <c r="J12" i="24" s="1"/>
  <c r="I32" i="24"/>
  <c r="H32" i="24"/>
  <c r="G32" i="24"/>
  <c r="G12" i="24" s="1"/>
  <c r="F32" i="24"/>
  <c r="F12" i="24" s="1"/>
  <c r="AI31" i="24"/>
  <c r="AH31" i="24"/>
  <c r="AG31" i="24"/>
  <c r="AF31" i="24"/>
  <c r="AE31" i="24"/>
  <c r="AD31" i="24"/>
  <c r="AC31" i="24"/>
  <c r="AB31" i="24"/>
  <c r="AA31" i="24"/>
  <c r="Z31" i="24"/>
  <c r="Y31" i="24"/>
  <c r="V31" i="24"/>
  <c r="V11" i="24" s="1"/>
  <c r="U31" i="24"/>
  <c r="T31" i="24"/>
  <c r="S31" i="24"/>
  <c r="S11" i="24" s="1"/>
  <c r="R31" i="24"/>
  <c r="R11" i="24" s="1"/>
  <c r="Q31" i="24"/>
  <c r="P31" i="24"/>
  <c r="O31" i="24"/>
  <c r="O11" i="24" s="1"/>
  <c r="N31" i="24"/>
  <c r="N11" i="24" s="1"/>
  <c r="M31" i="24"/>
  <c r="L31" i="24"/>
  <c r="K31" i="24"/>
  <c r="K11" i="24" s="1"/>
  <c r="J31" i="24"/>
  <c r="J11" i="24" s="1"/>
  <c r="I31" i="24"/>
  <c r="H31" i="24"/>
  <c r="G31" i="24"/>
  <c r="G11" i="24" s="1"/>
  <c r="BG28" i="24"/>
  <c r="BG27" i="24"/>
  <c r="BG26" i="24"/>
  <c r="BG25" i="24"/>
  <c r="BG24" i="24"/>
  <c r="BG23" i="24"/>
  <c r="BG22" i="24"/>
  <c r="BG21" i="24"/>
  <c r="BG20" i="24"/>
  <c r="BG19" i="24"/>
  <c r="BG16" i="24"/>
  <c r="BG15" i="24"/>
  <c r="AS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U48" i="18"/>
  <c r="T48" i="18"/>
  <c r="S48" i="18"/>
  <c r="R48" i="18"/>
  <c r="Q48" i="18"/>
  <c r="Q46" i="18" s="1"/>
  <c r="Q28" i="18" s="1"/>
  <c r="Q65" i="18" s="1"/>
  <c r="Q12" i="18" s="1"/>
  <c r="P48" i="18"/>
  <c r="P46" i="18" s="1"/>
  <c r="P28" i="18" s="1"/>
  <c r="P65" i="18" s="1"/>
  <c r="P12" i="18" s="1"/>
  <c r="O48" i="18"/>
  <c r="O46" i="18" s="1"/>
  <c r="N48" i="18"/>
  <c r="M48" i="18"/>
  <c r="M46" i="18" s="1"/>
  <c r="M28" i="18" s="1"/>
  <c r="M65" i="18" s="1"/>
  <c r="M12" i="18" s="1"/>
  <c r="L48" i="18"/>
  <c r="L46" i="18" s="1"/>
  <c r="L28" i="18" s="1"/>
  <c r="L65" i="18" s="1"/>
  <c r="L12" i="18" s="1"/>
  <c r="K48" i="18"/>
  <c r="K46" i="18" s="1"/>
  <c r="K28" i="18" s="1"/>
  <c r="K65" i="18" s="1"/>
  <c r="K12" i="18" s="1"/>
  <c r="J48" i="18"/>
  <c r="I48" i="18"/>
  <c r="I46" i="18" s="1"/>
  <c r="I28" i="18" s="1"/>
  <c r="I65" i="18" s="1"/>
  <c r="I12" i="18" s="1"/>
  <c r="H48" i="18"/>
  <c r="G48" i="18"/>
  <c r="G46" i="18" s="1"/>
  <c r="G28" i="18" s="1"/>
  <c r="G65" i="18" s="1"/>
  <c r="G12" i="18" s="1"/>
  <c r="F48" i="18"/>
  <c r="AS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U47" i="18"/>
  <c r="T47" i="18"/>
  <c r="S47" i="18"/>
  <c r="R47" i="18"/>
  <c r="R45" i="18" s="1"/>
  <c r="R27" i="18" s="1"/>
  <c r="R64" i="18" s="1"/>
  <c r="R11" i="18" s="1"/>
  <c r="Q47" i="18"/>
  <c r="Q45" i="18" s="1"/>
  <c r="Q27" i="18" s="1"/>
  <c r="Q64" i="18" s="1"/>
  <c r="Q11" i="18" s="1"/>
  <c r="P47" i="18"/>
  <c r="P45" i="18" s="1"/>
  <c r="P27" i="18" s="1"/>
  <c r="P64" i="18" s="1"/>
  <c r="P11" i="18" s="1"/>
  <c r="O47" i="18"/>
  <c r="O45" i="18" s="1"/>
  <c r="O27" i="18" s="1"/>
  <c r="O64" i="18" s="1"/>
  <c r="O11" i="18" s="1"/>
  <c r="N47" i="18"/>
  <c r="N45" i="18" s="1"/>
  <c r="N27" i="18" s="1"/>
  <c r="N64" i="18" s="1"/>
  <c r="N11" i="18" s="1"/>
  <c r="M47" i="18"/>
  <c r="M45" i="18" s="1"/>
  <c r="M27" i="18" s="1"/>
  <c r="M64" i="18" s="1"/>
  <c r="M11" i="18" s="1"/>
  <c r="L47" i="18"/>
  <c r="L45" i="18" s="1"/>
  <c r="L27" i="18" s="1"/>
  <c r="L64" i="18" s="1"/>
  <c r="L11" i="18" s="1"/>
  <c r="K47" i="18"/>
  <c r="K45" i="18" s="1"/>
  <c r="K27" i="18" s="1"/>
  <c r="K64" i="18" s="1"/>
  <c r="K11" i="18" s="1"/>
  <c r="J47" i="18"/>
  <c r="J45" i="18" s="1"/>
  <c r="J27" i="18" s="1"/>
  <c r="J64" i="18" s="1"/>
  <c r="J11" i="18" s="1"/>
  <c r="I47" i="18"/>
  <c r="I45" i="18" s="1"/>
  <c r="I27" i="18" s="1"/>
  <c r="I64" i="18" s="1"/>
  <c r="I11" i="18" s="1"/>
  <c r="H47" i="18"/>
  <c r="H45" i="18" s="1"/>
  <c r="H27" i="18" s="1"/>
  <c r="H64" i="18" s="1"/>
  <c r="H11" i="18" s="1"/>
  <c r="G47" i="18"/>
  <c r="G45" i="18" s="1"/>
  <c r="G27" i="18" s="1"/>
  <c r="G64" i="18" s="1"/>
  <c r="G11" i="18" s="1"/>
  <c r="O28" i="18"/>
  <c r="O65" i="18" s="1"/>
  <c r="O12" i="18" s="1"/>
  <c r="AV54" i="17"/>
  <c r="AU54" i="17"/>
  <c r="AT54" i="17"/>
  <c r="AS54" i="17"/>
  <c r="AP54" i="17"/>
  <c r="AO54" i="17"/>
  <c r="AO36" i="17" s="1"/>
  <c r="AN54" i="17"/>
  <c r="AM54" i="17"/>
  <c r="AM36" i="17" s="1"/>
  <c r="AL54" i="17"/>
  <c r="AK54" i="17"/>
  <c r="AK36" i="17" s="1"/>
  <c r="AJ54" i="17"/>
  <c r="AI54" i="17"/>
  <c r="AI36" i="17" s="1"/>
  <c r="AH54" i="17"/>
  <c r="AG54" i="17"/>
  <c r="AG36" i="17" s="1"/>
  <c r="AF54" i="17"/>
  <c r="AE54" i="17"/>
  <c r="AE36" i="17" s="1"/>
  <c r="AD54" i="17"/>
  <c r="AC54" i="17"/>
  <c r="AC36" i="17" s="1"/>
  <c r="AB54" i="17"/>
  <c r="AA54" i="17"/>
  <c r="AA36" i="17" s="1"/>
  <c r="Z54" i="17"/>
  <c r="AV38" i="17"/>
  <c r="AU38" i="17"/>
  <c r="BF38" i="17" s="1"/>
  <c r="BG38" i="17" s="1"/>
  <c r="AV37" i="17"/>
  <c r="AU37" i="17"/>
  <c r="BF37" i="17" s="1"/>
  <c r="BG37" i="17" s="1"/>
  <c r="AS35" i="17"/>
  <c r="AQ35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BF32" i="17" s="1"/>
  <c r="AV31" i="17"/>
  <c r="AU31" i="17"/>
  <c r="AT31" i="17"/>
  <c r="AS31" i="17"/>
  <c r="AR31" i="17"/>
  <c r="AQ31" i="17"/>
  <c r="AP31" i="17"/>
  <c r="AO31" i="17"/>
  <c r="AN31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BF31" i="17" s="1"/>
  <c r="F53" i="17"/>
  <c r="U54" i="17"/>
  <c r="T54" i="17"/>
  <c r="T36" i="17" s="1"/>
  <c r="S54" i="17"/>
  <c r="R54" i="17"/>
  <c r="R36" i="17" s="1"/>
  <c r="Q54" i="17"/>
  <c r="P54" i="17"/>
  <c r="P36" i="17" s="1"/>
  <c r="O54" i="17"/>
  <c r="N54" i="17"/>
  <c r="N36" i="17" s="1"/>
  <c r="M54" i="17"/>
  <c r="L54" i="17"/>
  <c r="L36" i="17" s="1"/>
  <c r="K54" i="17"/>
  <c r="J54" i="17"/>
  <c r="J36" i="17" s="1"/>
  <c r="I54" i="17"/>
  <c r="H54" i="17"/>
  <c r="H36" i="17" s="1"/>
  <c r="G54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22" i="19"/>
  <c r="F22" i="19"/>
  <c r="G22" i="19"/>
  <c r="G20" i="19" s="1"/>
  <c r="H22" i="19"/>
  <c r="H20" i="19" s="1"/>
  <c r="I22" i="19"/>
  <c r="J22" i="19"/>
  <c r="K22" i="19"/>
  <c r="K20" i="19" s="1"/>
  <c r="L22" i="19"/>
  <c r="M22" i="19"/>
  <c r="N22" i="19"/>
  <c r="O22" i="19"/>
  <c r="P22" i="19"/>
  <c r="Q22" i="19"/>
  <c r="R22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P19" i="19" s="1"/>
  <c r="Q21" i="19"/>
  <c r="Q19" i="19" s="1"/>
  <c r="R21" i="19"/>
  <c r="BE28" i="19"/>
  <c r="BE27" i="19"/>
  <c r="BG58" i="18"/>
  <c r="BG57" i="18"/>
  <c r="BG56" i="18"/>
  <c r="BG55" i="18"/>
  <c r="BG54" i="18"/>
  <c r="BG53" i="18"/>
  <c r="BG26" i="18"/>
  <c r="BG25" i="18"/>
  <c r="BE39" i="19"/>
  <c r="BE38" i="19"/>
  <c r="BE37" i="19"/>
  <c r="BE36" i="19"/>
  <c r="BE26" i="19"/>
  <c r="BE25" i="19"/>
  <c r="BE24" i="19"/>
  <c r="BE23" i="19"/>
  <c r="BE16" i="19"/>
  <c r="BE15" i="19"/>
  <c r="BE14" i="19"/>
  <c r="BE13" i="19"/>
  <c r="R12" i="19"/>
  <c r="Q12" i="19"/>
  <c r="R11" i="19"/>
  <c r="Q11" i="19"/>
  <c r="BG52" i="18"/>
  <c r="BG51" i="18"/>
  <c r="BG50" i="18"/>
  <c r="BG49" i="18"/>
  <c r="BG42" i="18"/>
  <c r="BG41" i="18"/>
  <c r="BG40" i="18"/>
  <c r="BG39" i="18"/>
  <c r="BG38" i="18"/>
  <c r="BG37" i="18"/>
  <c r="BG36" i="18"/>
  <c r="BG35" i="18"/>
  <c r="BG34" i="18"/>
  <c r="BG33" i="18"/>
  <c r="BG32" i="18"/>
  <c r="BG31" i="18"/>
  <c r="BG20" i="18"/>
  <c r="BG19" i="18"/>
  <c r="BG18" i="18"/>
  <c r="BG17" i="18"/>
  <c r="BG16" i="18"/>
  <c r="BG15" i="18"/>
  <c r="BG14" i="18"/>
  <c r="BE34" i="19"/>
  <c r="BE35" i="19"/>
  <c r="BG29" i="18"/>
  <c r="BG30" i="18"/>
  <c r="BG32" i="17" l="1"/>
  <c r="BF19" i="17"/>
  <c r="BF54" i="17"/>
  <c r="BG54" i="17" s="1"/>
  <c r="H11" i="24"/>
  <c r="L11" i="24"/>
  <c r="P11" i="24"/>
  <c r="T11" i="24"/>
  <c r="H12" i="24"/>
  <c r="E12" i="24" s="1"/>
  <c r="L12" i="24"/>
  <c r="P12" i="24"/>
  <c r="T12" i="24"/>
  <c r="BF20" i="17"/>
  <c r="E53" i="17"/>
  <c r="I11" i="24"/>
  <c r="M11" i="24"/>
  <c r="E11" i="24" s="1"/>
  <c r="Q11" i="24"/>
  <c r="U11" i="24"/>
  <c r="I12" i="24"/>
  <c r="M12" i="24"/>
  <c r="Q12" i="24"/>
  <c r="U12" i="24"/>
  <c r="E43" i="24"/>
  <c r="BF53" i="17"/>
  <c r="BG53" i="17" s="1"/>
  <c r="M19" i="19"/>
  <c r="I19" i="19"/>
  <c r="I40" i="19" s="1"/>
  <c r="BE11" i="19"/>
  <c r="R19" i="19"/>
  <c r="R40" i="19" s="1"/>
  <c r="R42" i="19" s="1"/>
  <c r="R20" i="19"/>
  <c r="BE30" i="19"/>
  <c r="G19" i="19"/>
  <c r="G40" i="19" s="1"/>
  <c r="D48" i="18"/>
  <c r="D47" i="18"/>
  <c r="AR46" i="18"/>
  <c r="BF48" i="18"/>
  <c r="AR45" i="18"/>
  <c r="BF47" i="18"/>
  <c r="BG47" i="18"/>
  <c r="Y36" i="17"/>
  <c r="AU35" i="17"/>
  <c r="E20" i="17"/>
  <c r="E19" i="17"/>
  <c r="E32" i="17"/>
  <c r="E31" i="17"/>
  <c r="BG31" i="17" s="1"/>
  <c r="AF53" i="24"/>
  <c r="BF43" i="24"/>
  <c r="E44" i="24"/>
  <c r="BF44" i="24"/>
  <c r="BG44" i="24"/>
  <c r="BF32" i="24"/>
  <c r="E31" i="24"/>
  <c r="BG32" i="24"/>
  <c r="AC53" i="24"/>
  <c r="AA53" i="24"/>
  <c r="E32" i="24"/>
  <c r="AB53" i="24"/>
  <c r="BF31" i="24"/>
  <c r="BG31" i="24"/>
  <c r="AH53" i="24"/>
  <c r="AG53" i="24"/>
  <c r="AI53" i="24"/>
  <c r="BF14" i="24"/>
  <c r="BG14" i="24"/>
  <c r="E14" i="24"/>
  <c r="Z53" i="24"/>
  <c r="E13" i="24"/>
  <c r="AE53" i="24"/>
  <c r="AD53" i="24"/>
  <c r="BE12" i="19"/>
  <c r="U53" i="24"/>
  <c r="S53" i="24"/>
  <c r="Q53" i="24"/>
  <c r="O53" i="24"/>
  <c r="M53" i="24"/>
  <c r="K53" i="24"/>
  <c r="I53" i="24"/>
  <c r="G53" i="24"/>
  <c r="BG43" i="24"/>
  <c r="V53" i="24"/>
  <c r="T53" i="24"/>
  <c r="R53" i="24"/>
  <c r="P53" i="24"/>
  <c r="N53" i="24"/>
  <c r="L53" i="24"/>
  <c r="J53" i="24"/>
  <c r="H53" i="24"/>
  <c r="F53" i="24"/>
  <c r="Q40" i="19"/>
  <c r="L19" i="19"/>
  <c r="L40" i="19" s="1"/>
  <c r="O20" i="19"/>
  <c r="O41" i="19" s="1"/>
  <c r="N19" i="19"/>
  <c r="N40" i="19" s="1"/>
  <c r="Q20" i="19"/>
  <c r="Q41" i="19" s="1"/>
  <c r="K19" i="19"/>
  <c r="P20" i="19"/>
  <c r="P41" i="19" s="1"/>
  <c r="R41" i="19"/>
  <c r="BE22" i="19"/>
  <c r="N20" i="19"/>
  <c r="N41" i="19" s="1"/>
  <c r="J20" i="19"/>
  <c r="J41" i="19" s="1"/>
  <c r="F20" i="19"/>
  <c r="F41" i="19" s="1"/>
  <c r="M20" i="19"/>
  <c r="M41" i="19" s="1"/>
  <c r="E20" i="19"/>
  <c r="E41" i="19" s="1"/>
  <c r="BE21" i="19"/>
  <c r="J19" i="19"/>
  <c r="J40" i="19" s="1"/>
  <c r="F19" i="19"/>
  <c r="F40" i="19" s="1"/>
  <c r="K40" i="19"/>
  <c r="Q42" i="19"/>
  <c r="O19" i="19"/>
  <c r="O40" i="19" s="1"/>
  <c r="H19" i="19"/>
  <c r="H40" i="19" s="1"/>
  <c r="L20" i="19"/>
  <c r="L41" i="19" s="1"/>
  <c r="I20" i="19"/>
  <c r="BE29" i="19"/>
  <c r="E19" i="19"/>
  <c r="E40" i="19" s="1"/>
  <c r="P40" i="19"/>
  <c r="H41" i="19"/>
  <c r="M40" i="19"/>
  <c r="K41" i="19"/>
  <c r="G41" i="19"/>
  <c r="F46" i="18"/>
  <c r="H46" i="18"/>
  <c r="H28" i="18" s="1"/>
  <c r="H65" i="18" s="1"/>
  <c r="J46" i="18"/>
  <c r="J28" i="18" s="1"/>
  <c r="J65" i="18" s="1"/>
  <c r="N46" i="18"/>
  <c r="N28" i="18" s="1"/>
  <c r="N65" i="18" s="1"/>
  <c r="R46" i="18"/>
  <c r="R28" i="18" s="1"/>
  <c r="R65" i="18" s="1"/>
  <c r="O66" i="18"/>
  <c r="BG48" i="18"/>
  <c r="P66" i="18"/>
  <c r="K66" i="18"/>
  <c r="Q66" i="18"/>
  <c r="M66" i="18"/>
  <c r="G66" i="18"/>
  <c r="I66" i="18"/>
  <c r="BE12" i="17"/>
  <c r="Y35" i="17"/>
  <c r="AX12" i="17"/>
  <c r="BA12" i="17"/>
  <c r="BA11" i="17"/>
  <c r="AW11" i="17"/>
  <c r="BD11" i="17"/>
  <c r="AR36" i="17"/>
  <c r="AR12" i="17" s="1"/>
  <c r="AT36" i="17"/>
  <c r="AT12" i="17" s="1"/>
  <c r="AV36" i="17"/>
  <c r="AV12" i="17" s="1"/>
  <c r="AV35" i="17"/>
  <c r="AT35" i="17"/>
  <c r="AR35" i="17"/>
  <c r="AR11" i="17" s="1"/>
  <c r="AQ36" i="17"/>
  <c r="AQ12" i="17" s="1"/>
  <c r="AS36" i="17"/>
  <c r="AS12" i="17" s="1"/>
  <c r="AU36" i="17"/>
  <c r="F35" i="17"/>
  <c r="E35" i="17" s="1"/>
  <c r="BC12" i="17"/>
  <c r="AW12" i="17"/>
  <c r="AA12" i="17"/>
  <c r="AC12" i="17"/>
  <c r="AE12" i="17"/>
  <c r="AG12" i="17"/>
  <c r="AI12" i="17"/>
  <c r="AK12" i="17"/>
  <c r="AM12" i="17"/>
  <c r="AO12" i="17"/>
  <c r="AU12" i="17"/>
  <c r="AZ12" i="17"/>
  <c r="BB12" i="17"/>
  <c r="AP36" i="17"/>
  <c r="AP12" i="17" s="1"/>
  <c r="AN36" i="17"/>
  <c r="AN12" i="17" s="1"/>
  <c r="AL36" i="17"/>
  <c r="AL12" i="17" s="1"/>
  <c r="AJ36" i="17"/>
  <c r="AJ12" i="17" s="1"/>
  <c r="AH36" i="17"/>
  <c r="AH12" i="17" s="1"/>
  <c r="AF36" i="17"/>
  <c r="AF12" i="17" s="1"/>
  <c r="AD36" i="17"/>
  <c r="AD12" i="17" s="1"/>
  <c r="AB36" i="17"/>
  <c r="AB12" i="17" s="1"/>
  <c r="Z36" i="17"/>
  <c r="Z12" i="17" s="1"/>
  <c r="X12" i="17"/>
  <c r="F54" i="17"/>
  <c r="E54" i="17" s="1"/>
  <c r="AY12" i="17"/>
  <c r="U36" i="17"/>
  <c r="S36" i="17"/>
  <c r="Q36" i="17"/>
  <c r="O36" i="17"/>
  <c r="M36" i="17"/>
  <c r="K36" i="17"/>
  <c r="I36" i="17"/>
  <c r="G36" i="17"/>
  <c r="G11" i="17"/>
  <c r="I11" i="17"/>
  <c r="K11" i="17"/>
  <c r="M11" i="17"/>
  <c r="O11" i="17"/>
  <c r="Q11" i="17"/>
  <c r="S11" i="17"/>
  <c r="U11" i="17"/>
  <c r="W11" i="17"/>
  <c r="W12" i="17"/>
  <c r="AU11" i="17"/>
  <c r="BB11" i="17"/>
  <c r="BE11" i="17"/>
  <c r="H11" i="17"/>
  <c r="J11" i="17"/>
  <c r="L11" i="17"/>
  <c r="N11" i="17"/>
  <c r="P11" i="17"/>
  <c r="R11" i="17"/>
  <c r="T11" i="17"/>
  <c r="J65" i="17"/>
  <c r="X11" i="17"/>
  <c r="AV11" i="17"/>
  <c r="AY11" i="17"/>
  <c r="F11" i="17"/>
  <c r="AA11" i="17"/>
  <c r="AC11" i="17"/>
  <c r="AG11" i="17"/>
  <c r="AK11" i="17"/>
  <c r="AM11" i="17"/>
  <c r="Z11" i="17"/>
  <c r="AB11" i="17"/>
  <c r="AD11" i="17"/>
  <c r="AF11" i="17"/>
  <c r="AH11" i="17"/>
  <c r="AJ11" i="17"/>
  <c r="AL11" i="17"/>
  <c r="AP11" i="17"/>
  <c r="AO11" i="17"/>
  <c r="L66" i="18"/>
  <c r="BG13" i="18"/>
  <c r="AT11" i="17"/>
  <c r="AQ11" i="17"/>
  <c r="AS11" i="17"/>
  <c r="BF36" i="17" l="1"/>
  <c r="BF35" i="17"/>
  <c r="BG35" i="17" s="1"/>
  <c r="BG19" i="17"/>
  <c r="BG20" i="17"/>
  <c r="M42" i="19"/>
  <c r="F28" i="18"/>
  <c r="F65" i="18" s="1"/>
  <c r="N66" i="18"/>
  <c r="N12" i="18"/>
  <c r="R66" i="18"/>
  <c r="R12" i="18"/>
  <c r="J66" i="18"/>
  <c r="J12" i="18"/>
  <c r="H66" i="18"/>
  <c r="H12" i="18"/>
  <c r="Y12" i="17"/>
  <c r="BF12" i="17" s="1"/>
  <c r="BG12" i="17" s="1"/>
  <c r="BF64" i="17"/>
  <c r="BG64" i="17" s="1"/>
  <c r="AN11" i="17"/>
  <c r="BF63" i="17"/>
  <c r="BG63" i="17" s="1"/>
  <c r="BD12" i="17"/>
  <c r="AX11" i="17"/>
  <c r="AI65" i="17"/>
  <c r="AI11" i="17"/>
  <c r="AE65" i="17"/>
  <c r="AE11" i="17"/>
  <c r="BF11" i="17" s="1"/>
  <c r="BG11" i="17" s="1"/>
  <c r="AZ11" i="17"/>
  <c r="BC11" i="17"/>
  <c r="V11" i="17"/>
  <c r="E11" i="17" s="1"/>
  <c r="BF11" i="24"/>
  <c r="BF12" i="24"/>
  <c r="BG12" i="24"/>
  <c r="BF51" i="24"/>
  <c r="Y53" i="24"/>
  <c r="BG11" i="24"/>
  <c r="E53" i="24"/>
  <c r="BG52" i="24"/>
  <c r="BF52" i="24"/>
  <c r="BG51" i="24"/>
  <c r="J42" i="19"/>
  <c r="P42" i="19"/>
  <c r="N42" i="19"/>
  <c r="K42" i="19"/>
  <c r="F42" i="19"/>
  <c r="O42" i="19"/>
  <c r="BE20" i="19"/>
  <c r="L42" i="19"/>
  <c r="I41" i="19"/>
  <c r="I42" i="19" s="1"/>
  <c r="BE19" i="19"/>
  <c r="BE40" i="19"/>
  <c r="G42" i="19"/>
  <c r="E42" i="19"/>
  <c r="H42" i="19"/>
  <c r="AV65" i="17"/>
  <c r="AU65" i="17"/>
  <c r="I65" i="17"/>
  <c r="AR65" i="17"/>
  <c r="AA65" i="17"/>
  <c r="AS65" i="17"/>
  <c r="AT65" i="17"/>
  <c r="AN65" i="17"/>
  <c r="AL65" i="17"/>
  <c r="AM65" i="17"/>
  <c r="AO65" i="17"/>
  <c r="AK65" i="17"/>
  <c r="AG65" i="17"/>
  <c r="AC65" i="17"/>
  <c r="P65" i="17"/>
  <c r="H65" i="17"/>
  <c r="AH65" i="17"/>
  <c r="Z65" i="17"/>
  <c r="N65" i="17"/>
  <c r="K65" i="17"/>
  <c r="O65" i="17"/>
  <c r="S65" i="17"/>
  <c r="AD65" i="17"/>
  <c r="Y65" i="17"/>
  <c r="R65" i="17"/>
  <c r="T65" i="17"/>
  <c r="L65" i="17"/>
  <c r="M65" i="17"/>
  <c r="Q65" i="17"/>
  <c r="F36" i="17"/>
  <c r="E36" i="17" s="1"/>
  <c r="U65" i="17"/>
  <c r="G65" i="17"/>
  <c r="AP65" i="17"/>
  <c r="AJ65" i="17"/>
  <c r="AF65" i="17"/>
  <c r="AB65" i="17"/>
  <c r="AQ65" i="17"/>
  <c r="BG36" i="17" l="1"/>
  <c r="F12" i="18"/>
  <c r="BF65" i="17"/>
  <c r="BF53" i="24"/>
  <c r="BG53" i="24"/>
  <c r="BE42" i="19"/>
  <c r="BE41" i="19"/>
  <c r="BG65" i="17" l="1"/>
  <c r="BF13" i="24"/>
  <c r="BG13" i="24"/>
  <c r="E65" i="17"/>
  <c r="F45" i="18" l="1"/>
  <c r="F27" i="18" s="1"/>
  <c r="F64" i="18" l="1"/>
  <c r="S45" i="18"/>
  <c r="F11" i="18" l="1"/>
  <c r="F66" i="18"/>
  <c r="S27" i="18"/>
  <c r="S64" i="18" l="1"/>
  <c r="S46" i="18"/>
  <c r="S11" i="18" l="1"/>
  <c r="S28" i="18"/>
  <c r="S65" i="18" s="1"/>
  <c r="S12" i="18" l="1"/>
  <c r="S66" i="18"/>
  <c r="T46" i="18"/>
  <c r="U46" i="18"/>
  <c r="U28" i="18" s="1"/>
  <c r="U65" i="18" s="1"/>
  <c r="U12" i="18" s="1"/>
  <c r="U45" i="18"/>
  <c r="U27" i="18" s="1"/>
  <c r="U64" i="18" s="1"/>
  <c r="U11" i="18" s="1"/>
  <c r="T45" i="18"/>
  <c r="T28" i="18" l="1"/>
  <c r="T65" i="18" s="1"/>
  <c r="D46" i="18"/>
  <c r="T27" i="18"/>
  <c r="D27" i="18" s="1"/>
  <c r="D45" i="18"/>
  <c r="D28" i="18"/>
  <c r="U66" i="18"/>
  <c r="T12" i="18" l="1"/>
  <c r="E12" i="18" s="1"/>
  <c r="D65" i="18"/>
  <c r="T64" i="18"/>
  <c r="Y45" i="18"/>
  <c r="AS28" i="18"/>
  <c r="AS65" i="18" s="1"/>
  <c r="AS12" i="18" s="1"/>
  <c r="AQ28" i="18"/>
  <c r="AQ65" i="18" s="1"/>
  <c r="AQ12" i="18" s="1"/>
  <c r="AM28" i="18"/>
  <c r="AM65" i="18" s="1"/>
  <c r="AM12" i="18" s="1"/>
  <c r="AK28" i="18"/>
  <c r="AK65" i="18" s="1"/>
  <c r="AK12" i="18" s="1"/>
  <c r="AI28" i="18"/>
  <c r="AI65" i="18" s="1"/>
  <c r="AI12" i="18" s="1"/>
  <c r="AG28" i="18"/>
  <c r="AG65" i="18" s="1"/>
  <c r="AG12" i="18" s="1"/>
  <c r="AE28" i="18"/>
  <c r="AE65" i="18" s="1"/>
  <c r="AE12" i="18" s="1"/>
  <c r="AC28" i="18"/>
  <c r="AC65" i="18" s="1"/>
  <c r="AC12" i="18" s="1"/>
  <c r="AA28" i="18"/>
  <c r="AA65" i="18" s="1"/>
  <c r="AA12" i="18" s="1"/>
  <c r="AT28" i="18"/>
  <c r="AB27" i="18"/>
  <c r="AB64" i="18" s="1"/>
  <c r="AB11" i="18" s="1"/>
  <c r="AN27" i="18"/>
  <c r="AN64" i="18" s="1"/>
  <c r="AN11" i="18" s="1"/>
  <c r="AP27" i="18"/>
  <c r="AP64" i="18" s="1"/>
  <c r="AP11" i="18" s="1"/>
  <c r="AF27" i="18"/>
  <c r="AF64" i="18" s="1"/>
  <c r="AF11" i="18" s="1"/>
  <c r="AI27" i="18"/>
  <c r="AI64" i="18" s="1"/>
  <c r="AR28" i="18"/>
  <c r="AR65" i="18" s="1"/>
  <c r="AR12" i="18" s="1"/>
  <c r="AP28" i="18"/>
  <c r="AP65" i="18" s="1"/>
  <c r="AP12" i="18" s="1"/>
  <c r="AN28" i="18"/>
  <c r="AN65" i="18" s="1"/>
  <c r="AN12" i="18" s="1"/>
  <c r="AL28" i="18"/>
  <c r="AL65" i="18" s="1"/>
  <c r="AL12" i="18" s="1"/>
  <c r="AJ28" i="18"/>
  <c r="AJ65" i="18" s="1"/>
  <c r="AJ12" i="18" s="1"/>
  <c r="AH28" i="18"/>
  <c r="AH65" i="18" s="1"/>
  <c r="AH12" i="18" s="1"/>
  <c r="AF28" i="18"/>
  <c r="AF65" i="18" s="1"/>
  <c r="AF12" i="18" s="1"/>
  <c r="AD28" i="18"/>
  <c r="AD65" i="18" s="1"/>
  <c r="AD12" i="18" s="1"/>
  <c r="AB28" i="18"/>
  <c r="AB65" i="18" s="1"/>
  <c r="AB12" i="18" s="1"/>
  <c r="Z28" i="18"/>
  <c r="Z65" i="18" s="1"/>
  <c r="Z12" i="18" s="1"/>
  <c r="AK27" i="18"/>
  <c r="AK64" i="18" s="1"/>
  <c r="AK11" i="18" s="1"/>
  <c r="AO27" i="18"/>
  <c r="AO64" i="18" s="1"/>
  <c r="AO11" i="18" s="1"/>
  <c r="AS27" i="18"/>
  <c r="AS64" i="18" s="1"/>
  <c r="AS11" i="18" s="1"/>
  <c r="AD27" i="18"/>
  <c r="AD64" i="18" s="1"/>
  <c r="AT27" i="18"/>
  <c r="Y46" i="18"/>
  <c r="AO28" i="18"/>
  <c r="AO65" i="18" s="1"/>
  <c r="AO12" i="18" s="1"/>
  <c r="AR27" i="18"/>
  <c r="AR64" i="18" s="1"/>
  <c r="AR11" i="18" s="1"/>
  <c r="AL27" i="18"/>
  <c r="AL64" i="18" s="1"/>
  <c r="AL11" i="18" s="1"/>
  <c r="AG27" i="18"/>
  <c r="AG64" i="18" s="1"/>
  <c r="AG11" i="18" s="1"/>
  <c r="Z27" i="18"/>
  <c r="Z64" i="18" s="1"/>
  <c r="Z11" i="18" s="1"/>
  <c r="AE27" i="18"/>
  <c r="AE64" i="18" s="1"/>
  <c r="AE11" i="18" s="1"/>
  <c r="AJ27" i="18"/>
  <c r="AJ64" i="18" s="1"/>
  <c r="AJ11" i="18" s="1"/>
  <c r="AM27" i="18"/>
  <c r="AM64" i="18" s="1"/>
  <c r="AM11" i="18" s="1"/>
  <c r="AQ27" i="18"/>
  <c r="AQ64" i="18" s="1"/>
  <c r="AQ11" i="18" s="1"/>
  <c r="AC27" i="18"/>
  <c r="AC64" i="18" s="1"/>
  <c r="AC11" i="18" s="1"/>
  <c r="AA27" i="18"/>
  <c r="AA64" i="18" s="1"/>
  <c r="AH27" i="18"/>
  <c r="AH64" i="18" s="1"/>
  <c r="AH11" i="18" s="1"/>
  <c r="T11" i="18" l="1"/>
  <c r="E11" i="18" s="1"/>
  <c r="D64" i="18"/>
  <c r="T66" i="18"/>
  <c r="D66" i="18" s="1"/>
  <c r="Y28" i="18"/>
  <c r="Y65" i="18" s="1"/>
  <c r="Y12" i="18" s="1"/>
  <c r="BF46" i="18"/>
  <c r="Y27" i="18"/>
  <c r="Y64" i="18" s="1"/>
  <c r="Y11" i="18" s="1"/>
  <c r="BF45" i="18"/>
  <c r="AA66" i="18"/>
  <c r="AA11" i="18"/>
  <c r="AD66" i="18"/>
  <c r="AD11" i="18"/>
  <c r="AI66" i="18"/>
  <c r="AI11" i="18"/>
  <c r="AT64" i="18"/>
  <c r="AT65" i="18"/>
  <c r="AL66" i="18"/>
  <c r="AJ66" i="18"/>
  <c r="Z66" i="18"/>
  <c r="AR66" i="18"/>
  <c r="AQ66" i="18"/>
  <c r="AG66" i="18"/>
  <c r="AN66" i="18"/>
  <c r="AH66" i="18"/>
  <c r="AM66" i="18"/>
  <c r="AE66" i="18"/>
  <c r="AB66" i="18"/>
  <c r="AO66" i="18"/>
  <c r="AC66" i="18"/>
  <c r="AS66" i="18"/>
  <c r="AK66" i="18"/>
  <c r="AF66" i="18"/>
  <c r="AP66" i="18"/>
  <c r="BG60" i="18"/>
  <c r="BG61" i="18"/>
  <c r="Y66" i="18" l="1"/>
  <c r="BF28" i="18"/>
  <c r="BF27" i="18"/>
  <c r="BF65" i="18"/>
  <c r="AT12" i="18"/>
  <c r="BF12" i="18" s="1"/>
  <c r="BF64" i="18"/>
  <c r="AT11" i="18"/>
  <c r="BF11" i="18" s="1"/>
  <c r="AT66" i="18"/>
  <c r="BG45" i="18"/>
  <c r="BG46" i="18"/>
  <c r="BF66" i="18" l="1"/>
  <c r="BG27" i="18"/>
  <c r="BG65" i="18"/>
  <c r="BG28" i="18"/>
  <c r="BG66" i="18" l="1"/>
  <c r="BG64" i="18"/>
</calcChain>
</file>

<file path=xl/sharedStrings.xml><?xml version="1.0" encoding="utf-8"?>
<sst xmlns="http://schemas.openxmlformats.org/spreadsheetml/2006/main" count="4283" uniqueCount="251">
  <si>
    <t>Индекс</t>
  </si>
  <si>
    <t>Общеобразовательный цикл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</si>
  <si>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</si>
  <si>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</si>
  <si>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</si>
  <si>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</si>
  <si>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</si>
  <si>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</si>
  <si>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</si>
  <si>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</si>
  <si>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ДЗ</t>
  </si>
  <si>
    <t>ОГСЭ.02</t>
  </si>
  <si>
    <t>ОГСЭ.03</t>
  </si>
  <si>
    <t>ОГСЭ.04</t>
  </si>
  <si>
    <t>ОГСЭ.05</t>
  </si>
  <si>
    <t>З</t>
  </si>
  <si>
    <t>ЕН.00</t>
  </si>
  <si>
    <t>Математический и общий естественнонаучный цикл</t>
  </si>
  <si>
    <t>ЕН.01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</si>
  <si>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</si>
  <si>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</si>
  <si>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</si>
  <si>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</si>
  <si>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</si>
  <si>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</si>
  <si>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</si>
  <si>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</si>
  <si>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</si>
  <si>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</si>
  <si>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</si>
  <si>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</si>
  <si>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ОП.08</t>
  </si>
  <si>
    <t>Основы предпринимательства</t>
  </si>
  <si>
    <t>Профессиональные модули</t>
  </si>
  <si>
    <t>ПП.01</t>
  </si>
  <si>
    <t>МДК.02.01</t>
  </si>
  <si>
    <t>Обществознание</t>
  </si>
  <si>
    <t>Естествознание</t>
  </si>
  <si>
    <t>Математика: алгебра и начала математического анализа, геометрия</t>
  </si>
  <si>
    <t>Информатика</t>
  </si>
  <si>
    <t>Экономика</t>
  </si>
  <si>
    <t>Логика</t>
  </si>
  <si>
    <t>Профессиональная речь юриста</t>
  </si>
  <si>
    <t>ОГСЭ.07</t>
  </si>
  <si>
    <t>ОГСЭ.08</t>
  </si>
  <si>
    <t>Информатика и информационные технологии в профессиональной деятельности</t>
  </si>
  <si>
    <t>Теория государства и права</t>
  </si>
  <si>
    <t>Конституционное право России</t>
  </si>
  <si>
    <t>Административное право</t>
  </si>
  <si>
    <t>Гражданское право и гражданский процесс</t>
  </si>
  <si>
    <t>Экологическое право</t>
  </si>
  <si>
    <t>Уголовное право</t>
  </si>
  <si>
    <t>Уголовный процесс</t>
  </si>
  <si>
    <t>ОП.09</t>
  </si>
  <si>
    <t>Криминалистика</t>
  </si>
  <si>
    <t>ОП.10</t>
  </si>
  <si>
    <t>Оперативно-служебная деятельность</t>
  </si>
  <si>
    <t>Тактико-специальная подготовка</t>
  </si>
  <si>
    <t>МДК.01.02.</t>
  </si>
  <si>
    <t>Огневая подготовка</t>
  </si>
  <si>
    <t>Начальная профессиональная подготовка и введение в специальность</t>
  </si>
  <si>
    <t>Специальная техника</t>
  </si>
  <si>
    <t>Делопроизводство и режим секретности</t>
  </si>
  <si>
    <t>Производственная практика (по профилю специальности)</t>
  </si>
  <si>
    <t>Организационно-управленческая деятельность</t>
  </si>
  <si>
    <t>Основы управления в правоохранительных органах</t>
  </si>
  <si>
    <t>Государственная итоговая аттестация</t>
  </si>
  <si>
    <t>Право</t>
  </si>
  <si>
    <t>ПДП.00</t>
  </si>
  <si>
    <t>ГИА.00</t>
  </si>
  <si>
    <t>История родного края</t>
  </si>
  <si>
    <t>1. Календарный график</t>
  </si>
  <si>
    <t xml:space="preserve">Курс 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</si>
  <si>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</si>
  <si>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</si>
  <si>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</si>
  <si>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</si>
  <si>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</si>
  <si>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</si>
  <si>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</si>
  <si>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</si>
  <si>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</si>
  <si>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</si>
  <si>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</si>
  <si>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30 мая - 5июн</t>
  </si>
  <si>
    <t>июнь</t>
  </si>
  <si>
    <t>27июн -3июл</t>
  </si>
  <si>
    <t>июль</t>
  </si>
  <si>
    <t>август</t>
  </si>
  <si>
    <t>всего часов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</si>
  <si>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</si>
  <si>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</si>
  <si>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</si>
  <si>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</si>
  <si>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</si>
  <si>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</si>
  <si>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</si>
  <si>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</si>
  <si>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</si>
  <si>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</si>
  <si>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</si>
  <si>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1-7</t>
  </si>
  <si>
    <t>8-14</t>
  </si>
  <si>
    <t>15-21</t>
  </si>
  <si>
    <t>22-28</t>
  </si>
  <si>
    <t>6-12</t>
  </si>
  <si>
    <t>13-19</t>
  </si>
  <si>
    <t>20-26</t>
  </si>
  <si>
    <t>22-31</t>
  </si>
  <si>
    <t>Номера календарных недель</t>
  </si>
  <si>
    <t>26</t>
  </si>
  <si>
    <t>Порядковые номера недель учебного года</t>
  </si>
  <si>
    <t>44</t>
  </si>
  <si>
    <t>ОД.00</t>
  </si>
  <si>
    <t>обяз. уч.</t>
  </si>
  <si>
    <t>сам. 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</si>
  <si>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</si>
  <si>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</si>
  <si>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 xml:space="preserve">Всего часов в неделю </t>
  </si>
  <si>
    <t>3-9</t>
  </si>
  <si>
    <t>10-16</t>
  </si>
  <si>
    <t>17-23</t>
  </si>
  <si>
    <t>24-30</t>
  </si>
  <si>
    <t>ПМ.00</t>
  </si>
  <si>
    <t>ПМ.01</t>
  </si>
  <si>
    <t>МДК.01.01</t>
  </si>
  <si>
    <t>ПМ.02</t>
  </si>
  <si>
    <t xml:space="preserve">3 курс </t>
  </si>
  <si>
    <t xml:space="preserve">4 курс </t>
  </si>
  <si>
    <t>Производственная (преддипломная) практика</t>
  </si>
  <si>
    <t>МДК.01.03</t>
  </si>
  <si>
    <t>МДК.01.04</t>
  </si>
  <si>
    <t>МДК.01.05</t>
  </si>
  <si>
    <t>1.1. Календарный график учебного процесса ППССЗ 40.02.02 Правоохранительная деятельность</t>
  </si>
  <si>
    <t>формы промежуточной аттестации</t>
  </si>
  <si>
    <t>-/1ДЗ/1Э</t>
  </si>
  <si>
    <t>-/1ДЗ/-</t>
  </si>
  <si>
    <t>-/-/1Э</t>
  </si>
  <si>
    <t>1З/-/-</t>
  </si>
  <si>
    <t>Э</t>
  </si>
  <si>
    <t>2З/-/-</t>
  </si>
  <si>
    <t>1ЗД</t>
  </si>
  <si>
    <t>1.2. Календарный график аттестаций ППССЗ 40.02.02 Правоохранительная деятельность</t>
  </si>
  <si>
    <t xml:space="preserve"> 29 сент - 5 окт</t>
  </si>
  <si>
    <t>27окт -2нояб</t>
  </si>
  <si>
    <t xml:space="preserve"> 29дек -4янв</t>
  </si>
  <si>
    <t>26 янв - 1февр</t>
  </si>
  <si>
    <t>23 февр -1март</t>
  </si>
  <si>
    <t>29мар -4апр</t>
  </si>
  <si>
    <t>26 янв - 2февр</t>
  </si>
  <si>
    <t>1 курс</t>
  </si>
  <si>
    <t>ОУД.00</t>
  </si>
  <si>
    <t>Общие учебные дисциплины</t>
  </si>
  <si>
    <t>ОУД.01</t>
  </si>
  <si>
    <t>ОУД.02</t>
  </si>
  <si>
    <t>ОУД.03</t>
  </si>
  <si>
    <t>ОУД.04</t>
  </si>
  <si>
    <t>ОУД.05</t>
  </si>
  <si>
    <t>ОУД.06</t>
  </si>
  <si>
    <t>Дисциплины по выбору из обязательных предметных областей</t>
  </si>
  <si>
    <t>ОУД.07</t>
  </si>
  <si>
    <t>ОУД.08</t>
  </si>
  <si>
    <t>ОУД.09</t>
  </si>
  <si>
    <t>ОУД.10</t>
  </si>
  <si>
    <t>ОУД.11</t>
  </si>
  <si>
    <t>УД.00</t>
  </si>
  <si>
    <t>Дополнительные учебные дисципилны</t>
  </si>
  <si>
    <t>Русский язык</t>
  </si>
  <si>
    <t>Литература</t>
  </si>
  <si>
    <t>ОУД.12</t>
  </si>
  <si>
    <t>Эффективоное поведение на рынке труда</t>
  </si>
  <si>
    <t>дз</t>
  </si>
  <si>
    <t>э</t>
  </si>
  <si>
    <t>з</t>
  </si>
  <si>
    <t>Астрономия</t>
  </si>
  <si>
    <t>УД.01.01</t>
  </si>
  <si>
    <t>ОУД.13</t>
  </si>
  <si>
    <t>2019г.</t>
  </si>
  <si>
    <t>Год начала подготовки</t>
  </si>
  <si>
    <t>основного общего образования</t>
  </si>
  <si>
    <t>на базе</t>
  </si>
  <si>
    <t>Нормативный срок обучения</t>
  </si>
  <si>
    <t>очная</t>
  </si>
  <si>
    <t>Форма обучения</t>
  </si>
  <si>
    <t>базовой подготовки</t>
  </si>
  <si>
    <t>по специальности среднего профессионального образования</t>
  </si>
  <si>
    <t>«Сызранский медико-гуманитарный колледж»</t>
  </si>
  <si>
    <t>государственного бюджетного профессионального образовательного учреждения Самарской области</t>
  </si>
  <si>
    <t>КАЛЕНДАРНЫЙ УЧЕБНЫЙ ГРАФИК</t>
  </si>
  <si>
    <t>Утверждаю</t>
  </si>
  <si>
    <t>3 года 6 месяцев</t>
  </si>
  <si>
    <t>40.02.02 Правоохранительная деятельность</t>
  </si>
  <si>
    <t>Квалификация: юрист</t>
  </si>
  <si>
    <t>К</t>
  </si>
  <si>
    <t>::</t>
  </si>
  <si>
    <t>Математика</t>
  </si>
  <si>
    <t>ОГСЭ.06</t>
  </si>
  <si>
    <t>Общие компетенции профессионала</t>
  </si>
  <si>
    <t>1.1.1. Календарный график учебного процесса  ППССЗ 2019-2020 учебный год</t>
  </si>
  <si>
    <t>О.00</t>
  </si>
  <si>
    <t>Общеобразовательный  цикл</t>
  </si>
  <si>
    <t xml:space="preserve">ОП. 07 </t>
  </si>
  <si>
    <t>1.1.1. Календарный график учебного процесса  ППССЗ 2020-2021 учебный год</t>
  </si>
  <si>
    <t>Рынок труда и профессиональная карьера</t>
  </si>
  <si>
    <t>Криминалогия и предупреждение преступлений</t>
  </si>
  <si>
    <t>ОП.11</t>
  </si>
  <si>
    <t>Итого</t>
  </si>
  <si>
    <t>Условные обозначения</t>
  </si>
  <si>
    <t>Промежуточная аттестация</t>
  </si>
  <si>
    <t>Каникулы</t>
  </si>
  <si>
    <t>Х</t>
  </si>
  <si>
    <t>Производственная практика (преддипломная)</t>
  </si>
  <si>
    <t>D</t>
  </si>
  <si>
    <t>Подготовка к государственной итоговой аттестации</t>
  </si>
  <si>
    <t>III</t>
  </si>
  <si>
    <t>Зачет</t>
  </si>
  <si>
    <t>Дифференцированный зачет</t>
  </si>
  <si>
    <t>Экзамен</t>
  </si>
  <si>
    <t>к/дз</t>
  </si>
  <si>
    <t>Комплексный дифференцированный зачет</t>
  </si>
  <si>
    <t>к/э</t>
  </si>
  <si>
    <t>Комплексный экзамен</t>
  </si>
  <si>
    <t>э(к)</t>
  </si>
  <si>
    <t>Квалификационный экзамен</t>
  </si>
  <si>
    <t>зд</t>
  </si>
  <si>
    <t>Защита дипломной работы (проекта)</t>
  </si>
  <si>
    <t>1.1.1. Календарный график учебного процесса  ППССЗ 2022-2023 учебный год</t>
  </si>
  <si>
    <t>1.1.1. Календарный график учебного процесса  ППССЗ 2021-2022 учебный год</t>
  </si>
  <si>
    <t>1З/1ДЗ/-</t>
  </si>
  <si>
    <t>1З/9ДЗ/2Э</t>
  </si>
  <si>
    <t>ОУД. 11</t>
  </si>
  <si>
    <t>ОУД. 00</t>
  </si>
  <si>
    <t>ОП. 10</t>
  </si>
  <si>
    <t>4З/6ДЗ/3Э</t>
  </si>
  <si>
    <t>Криминалогия  и предупреждение преступлений</t>
  </si>
  <si>
    <t>УП.01</t>
  </si>
  <si>
    <t>Учебная практика</t>
  </si>
  <si>
    <t>5З/7ДЗ/6Э</t>
  </si>
  <si>
    <t>Э (к)</t>
  </si>
  <si>
    <t>ПП.02</t>
  </si>
  <si>
    <t>0З/5ДЗ/3Э/1ЗД</t>
  </si>
  <si>
    <t xml:space="preserve">Всего аттестаций </t>
  </si>
  <si>
    <t>Всего аттестаций</t>
  </si>
  <si>
    <t>1.2.1. Календарный график  аттестаций  ППССЗ40.02.02 Правоохранительная деятельность 2019-2020 учебный год</t>
  </si>
  <si>
    <t>1.2.2. Календарный график аттестаций  ППССЗ 40.02.02 Правоохранительная деятельность 2020-2021 учебный год</t>
  </si>
  <si>
    <t>1.2.3. Календарный график аттестаций ППССЗ 40.02.02 Правоохранительная деятельность 2021-2022 учебный год</t>
  </si>
  <si>
    <t>1.2.4. Календарный график аттестаций  ППССЗ 40.02.02 Правоохранительная деятельность 2022-2023 учебный год</t>
  </si>
  <si>
    <t>Директор ГБПОУ  «СМГК»</t>
  </si>
  <si>
    <t>Приказ № 95/01-05</t>
  </si>
  <si>
    <t>«27» марта 2020г.</t>
  </si>
  <si>
    <t>________________Л.К.Касымова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</si>
</sst>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Calibri"/>
      <family val="2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Symbol"/>
      <family val="1"/>
      <charset val="2"/>
    </font>
    <font>
      <sz val="14"/>
      <color theme="1"/>
      <name val="Calibri"/>
      <family val="2"/>
      <scheme val="minor"/>
    </font>
    <font>
      <sz val="9"/>
      <name val="Symbol"/>
      <family val="1"/>
      <charset val="2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4" fontId="4" fillId="0" borderId="0" applyFill="0" applyBorder="0" applyAlignment="0" applyProtection="0"/>
  </cellStyleXfs>
  <cellXfs count="304">
    <xf numFmtId="0" fontId="0" fillId="0" borderId="0" xfId="0"/>
    <xf numFmtId="0" fontId="5" fillId="0" borderId="0" xfId="7" applyFont="1" applyFill="1" applyAlignment="1">
      <alignment vertical="center"/>
    </xf>
    <xf numFmtId="0" fontId="7" fillId="0" borderId="0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horizontal="left" vertical="center" wrapText="1"/>
    </xf>
    <xf numFmtId="0" fontId="5" fillId="2" borderId="0" xfId="7" applyFont="1" applyFill="1" applyAlignment="1">
      <alignment vertical="center"/>
    </xf>
    <xf numFmtId="49" fontId="9" fillId="0" borderId="2" xfId="7" applyNumberFormat="1" applyFont="1" applyFill="1" applyBorder="1" applyAlignment="1">
      <alignment horizontal="center" vertical="center" textRotation="90"/>
    </xf>
    <xf numFmtId="49" fontId="9" fillId="0" borderId="1" xfId="7" applyNumberFormat="1" applyFont="1" applyFill="1" applyBorder="1" applyAlignment="1">
      <alignment horizontal="center" vertical="center" textRotation="90"/>
    </xf>
    <xf numFmtId="49" fontId="9" fillId="0" borderId="4" xfId="7" applyNumberFormat="1" applyFont="1" applyFill="1" applyBorder="1" applyAlignment="1">
      <alignment horizontal="center" vertical="center" textRotation="90"/>
    </xf>
    <xf numFmtId="49" fontId="9" fillId="0" borderId="1" xfId="7" applyNumberFormat="1" applyFont="1" applyFill="1" applyBorder="1" applyAlignment="1">
      <alignment vertical="center" textRotation="90"/>
    </xf>
    <xf numFmtId="49" fontId="9" fillId="0" borderId="3" xfId="7" applyNumberFormat="1" applyFont="1" applyFill="1" applyBorder="1" applyAlignment="1">
      <alignment horizontal="center" vertical="center" textRotation="90"/>
    </xf>
    <xf numFmtId="49" fontId="9" fillId="0" borderId="4" xfId="7" applyNumberFormat="1" applyFont="1" applyFill="1" applyBorder="1" applyAlignment="1">
      <alignment vertical="center" textRotation="90"/>
    </xf>
    <xf numFmtId="1" fontId="9" fillId="0" borderId="5" xfId="7" applyNumberFormat="1" applyFont="1" applyFill="1" applyBorder="1" applyAlignment="1">
      <alignment horizontal="center" vertical="center"/>
    </xf>
    <xf numFmtId="0" fontId="9" fillId="0" borderId="1" xfId="7" applyNumberFormat="1" applyFont="1" applyFill="1" applyBorder="1" applyAlignment="1">
      <alignment horizontal="center" vertical="center" textRotation="90"/>
    </xf>
    <xf numFmtId="0" fontId="9" fillId="0" borderId="4" xfId="7" applyNumberFormat="1" applyFont="1" applyFill="1" applyBorder="1" applyAlignment="1">
      <alignment horizontal="center" vertical="center" textRotation="90"/>
    </xf>
    <xf numFmtId="49" fontId="9" fillId="0" borderId="5" xfId="7" applyNumberFormat="1" applyFont="1" applyFill="1" applyBorder="1" applyAlignment="1">
      <alignment horizontal="center" vertical="center" textRotation="90"/>
    </xf>
    <xf numFmtId="0" fontId="5" fillId="3" borderId="1" xfId="7" applyFont="1" applyFill="1" applyBorder="1" applyAlignment="1">
      <alignment horizontal="center" vertical="center"/>
    </xf>
    <xf numFmtId="1" fontId="5" fillId="3" borderId="1" xfId="7" applyNumberFormat="1" applyFont="1" applyFill="1" applyBorder="1" applyAlignment="1">
      <alignment horizontal="center" vertical="center"/>
    </xf>
    <xf numFmtId="1" fontId="5" fillId="0" borderId="1" xfId="7" applyNumberFormat="1" applyFont="1" applyFill="1" applyBorder="1" applyAlignment="1">
      <alignment horizontal="center" vertical="center"/>
    </xf>
    <xf numFmtId="1" fontId="9" fillId="3" borderId="1" xfId="7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1" xfId="7" applyFont="1" applyBorder="1" applyAlignment="1">
      <alignment horizontal="center" vertical="center"/>
    </xf>
    <xf numFmtId="1" fontId="9" fillId="0" borderId="1" xfId="7" applyNumberFormat="1" applyFont="1" applyFill="1" applyBorder="1" applyAlignment="1">
      <alignment horizontal="center" vertical="center"/>
    </xf>
    <xf numFmtId="1" fontId="9" fillId="0" borderId="4" xfId="7" applyNumberFormat="1" applyFont="1" applyFill="1" applyBorder="1" applyAlignment="1">
      <alignment horizontal="center" vertical="center"/>
    </xf>
    <xf numFmtId="0" fontId="5" fillId="4" borderId="1" xfId="7" applyFont="1" applyFill="1" applyBorder="1" applyAlignment="1">
      <alignment horizontal="center" vertical="center"/>
    </xf>
    <xf numFmtId="1" fontId="9" fillId="4" borderId="1" xfId="7" applyNumberFormat="1" applyFont="1" applyFill="1" applyBorder="1" applyAlignment="1">
      <alignment horizontal="center" vertical="center"/>
    </xf>
    <xf numFmtId="1" fontId="9" fillId="4" borderId="3" xfId="7" applyNumberFormat="1" applyFont="1" applyFill="1" applyBorder="1" applyAlignment="1">
      <alignment horizontal="center" vertical="center"/>
    </xf>
    <xf numFmtId="1" fontId="9" fillId="4" borderId="4" xfId="7" applyNumberFormat="1" applyFont="1" applyFill="1" applyBorder="1" applyAlignment="1">
      <alignment horizontal="center" vertical="center"/>
    </xf>
    <xf numFmtId="0" fontId="5" fillId="5" borderId="1" xfId="7" applyFont="1" applyFill="1" applyBorder="1" applyAlignment="1">
      <alignment horizontal="center" vertical="center"/>
    </xf>
    <xf numFmtId="1" fontId="7" fillId="3" borderId="5" xfId="7" applyNumberFormat="1" applyFont="1" applyFill="1" applyBorder="1" applyAlignment="1">
      <alignment horizontal="center" vertical="center" wrapText="1"/>
    </xf>
    <xf numFmtId="1" fontId="7" fillId="0" borderId="1" xfId="7" applyNumberFormat="1" applyFont="1" applyFill="1" applyBorder="1" applyAlignment="1">
      <alignment horizontal="center" vertical="center"/>
    </xf>
    <xf numFmtId="0" fontId="7" fillId="0" borderId="0" xfId="7" applyFont="1" applyFill="1" applyAlignment="1">
      <alignment vertical="center"/>
    </xf>
    <xf numFmtId="1" fontId="5" fillId="0" borderId="0" xfId="7" applyNumberFormat="1" applyFont="1" applyFill="1" applyAlignment="1">
      <alignment vertical="center"/>
    </xf>
    <xf numFmtId="0" fontId="9" fillId="0" borderId="1" xfId="7" applyNumberFormat="1" applyFont="1" applyFill="1" applyBorder="1" applyAlignment="1">
      <alignment horizontal="center" vertical="center"/>
    </xf>
    <xf numFmtId="0" fontId="9" fillId="4" borderId="1" xfId="7" applyNumberFormat="1" applyFont="1" applyFill="1" applyBorder="1" applyAlignment="1">
      <alignment horizontal="center" vertical="center"/>
    </xf>
    <xf numFmtId="0" fontId="7" fillId="3" borderId="1" xfId="7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9" fillId="0" borderId="4" xfId="7" applyNumberFormat="1" applyFont="1" applyFill="1" applyBorder="1" applyAlignment="1">
      <alignment horizontal="center" vertical="center"/>
    </xf>
    <xf numFmtId="0" fontId="9" fillId="0" borderId="3" xfId="7" applyNumberFormat="1" applyFont="1" applyFill="1" applyBorder="1" applyAlignment="1">
      <alignment horizontal="center" vertical="center"/>
    </xf>
    <xf numFmtId="2" fontId="9" fillId="4" borderId="1" xfId="7" applyNumberFormat="1" applyFont="1" applyFill="1" applyBorder="1" applyAlignment="1">
      <alignment horizontal="center" vertical="center"/>
    </xf>
    <xf numFmtId="49" fontId="9" fillId="4" borderId="1" xfId="7" applyNumberFormat="1" applyFont="1" applyFill="1" applyBorder="1" applyAlignment="1">
      <alignment horizontal="center" vertical="center"/>
    </xf>
    <xf numFmtId="49" fontId="7" fillId="3" borderId="1" xfId="7" applyNumberFormat="1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1" fontId="7" fillId="3" borderId="1" xfId="7" applyNumberFormat="1" applyFont="1" applyFill="1" applyBorder="1" applyAlignment="1">
      <alignment horizontal="center" vertical="center"/>
    </xf>
    <xf numFmtId="1" fontId="5" fillId="4" borderId="1" xfId="7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0" xfId="7" applyFont="1" applyFill="1" applyAlignment="1">
      <alignment vertical="center" wrapText="1"/>
    </xf>
    <xf numFmtId="1" fontId="5" fillId="2" borderId="0" xfId="7" applyNumberFormat="1" applyFont="1" applyFill="1" applyAlignment="1">
      <alignment vertical="center"/>
    </xf>
    <xf numFmtId="0" fontId="7" fillId="3" borderId="3" xfId="7" applyFont="1" applyFill="1" applyBorder="1" applyAlignment="1">
      <alignment horizontal="center" vertical="center"/>
    </xf>
    <xf numFmtId="0" fontId="7" fillId="5" borderId="1" xfId="7" applyFont="1" applyFill="1" applyBorder="1" applyAlignment="1">
      <alignment horizontal="center" vertical="center"/>
    </xf>
    <xf numFmtId="0" fontId="9" fillId="0" borderId="5" xfId="7" applyNumberFormat="1" applyFont="1" applyFill="1" applyBorder="1" applyAlignment="1">
      <alignment horizontal="center" vertical="center"/>
    </xf>
    <xf numFmtId="1" fontId="5" fillId="0" borderId="3" xfId="7" applyNumberFormat="1" applyFont="1" applyFill="1" applyBorder="1" applyAlignment="1">
      <alignment horizontal="center" vertical="center"/>
    </xf>
    <xf numFmtId="1" fontId="8" fillId="0" borderId="1" xfId="7" applyNumberFormat="1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5" fillId="0" borderId="0" xfId="7" applyFont="1" applyFill="1" applyAlignment="1">
      <alignment horizontal="center" vertical="center"/>
    </xf>
    <xf numFmtId="1" fontId="5" fillId="5" borderId="1" xfId="7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1" fontId="5" fillId="0" borderId="5" xfId="7" applyNumberFormat="1" applyFont="1" applyFill="1" applyBorder="1" applyAlignment="1">
      <alignment horizontal="center" vertical="center"/>
    </xf>
    <xf numFmtId="1" fontId="7" fillId="5" borderId="1" xfId="7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1" fontId="7" fillId="0" borderId="5" xfId="7" applyNumberFormat="1" applyFont="1" applyFill="1" applyBorder="1" applyAlignment="1">
      <alignment horizontal="center" vertical="center" wrapText="1"/>
    </xf>
    <xf numFmtId="1" fontId="5" fillId="6" borderId="1" xfId="7" applyNumberFormat="1" applyFont="1" applyFill="1" applyBorder="1" applyAlignment="1">
      <alignment horizontal="center" vertical="center"/>
    </xf>
    <xf numFmtId="1" fontId="9" fillId="6" borderId="1" xfId="7" applyNumberFormat="1" applyFont="1" applyFill="1" applyBorder="1" applyAlignment="1">
      <alignment horizontal="center" vertical="center"/>
    </xf>
    <xf numFmtId="49" fontId="5" fillId="0" borderId="1" xfId="7" applyNumberFormat="1" applyFont="1" applyFill="1" applyBorder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/>
    </xf>
    <xf numFmtId="0" fontId="7" fillId="6" borderId="1" xfId="7" applyFont="1" applyFill="1" applyBorder="1" applyAlignment="1">
      <alignment horizontal="center" vertical="center"/>
    </xf>
    <xf numFmtId="1" fontId="7" fillId="6" borderId="1" xfId="7" applyNumberFormat="1" applyFont="1" applyFill="1" applyBorder="1" applyAlignment="1">
      <alignment horizontal="center" vertical="center"/>
    </xf>
    <xf numFmtId="0" fontId="9" fillId="0" borderId="2" xfId="6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8" applyFont="1" applyFill="1" applyAlignment="1">
      <alignment vertical="center"/>
    </xf>
    <xf numFmtId="49" fontId="5" fillId="0" borderId="1" xfId="8" applyNumberFormat="1" applyFont="1" applyFill="1" applyBorder="1" applyAlignment="1">
      <alignment horizontal="center" vertical="center"/>
    </xf>
    <xf numFmtId="49" fontId="7" fillId="0" borderId="1" xfId="8" applyNumberFormat="1" applyFont="1" applyFill="1" applyBorder="1" applyAlignment="1">
      <alignment horizontal="center" vertical="center"/>
    </xf>
    <xf numFmtId="0" fontId="9" fillId="0" borderId="3" xfId="7" applyNumberFormat="1" applyFont="1" applyFill="1" applyBorder="1" applyAlignment="1">
      <alignment horizontal="center" vertical="center" textRotation="90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49" fontId="9" fillId="0" borderId="1" xfId="7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 wrapText="1"/>
    </xf>
    <xf numFmtId="0" fontId="7" fillId="3" borderId="7" xfId="7" applyFont="1" applyFill="1" applyBorder="1" applyAlignment="1">
      <alignment horizontal="center" vertical="center"/>
    </xf>
    <xf numFmtId="0" fontId="7" fillId="3" borderId="7" xfId="7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1" fontId="9" fillId="0" borderId="5" xfId="7" applyNumberFormat="1" applyFont="1" applyFill="1" applyBorder="1" applyAlignment="1">
      <alignment horizontal="center" vertical="center"/>
    </xf>
    <xf numFmtId="49" fontId="9" fillId="0" borderId="2" xfId="7" applyNumberFormat="1" applyFont="1" applyFill="1" applyBorder="1" applyAlignment="1">
      <alignment horizontal="center" vertical="center" textRotation="90"/>
    </xf>
    <xf numFmtId="49" fontId="9" fillId="0" borderId="4" xfId="7" applyNumberFormat="1" applyFont="1" applyFill="1" applyBorder="1" applyAlignment="1">
      <alignment horizontal="center" vertical="center" textRotation="90"/>
    </xf>
    <xf numFmtId="49" fontId="9" fillId="0" borderId="1" xfId="7" applyNumberFormat="1" applyFont="1" applyFill="1" applyBorder="1" applyAlignment="1">
      <alignment horizontal="center" vertical="center" textRotation="90"/>
    </xf>
    <xf numFmtId="49" fontId="7" fillId="3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left" vertical="top" wrapText="1"/>
    </xf>
    <xf numFmtId="1" fontId="9" fillId="6" borderId="3" xfId="7" applyNumberFormat="1" applyFont="1" applyFill="1" applyBorder="1" applyAlignment="1">
      <alignment horizontal="center" vertical="center"/>
    </xf>
    <xf numFmtId="0" fontId="5" fillId="6" borderId="1" xfId="7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1" fontId="9" fillId="0" borderId="3" xfId="7" applyNumberFormat="1" applyFont="1" applyFill="1" applyBorder="1" applyAlignment="1">
      <alignment horizontal="center" vertical="center"/>
    </xf>
    <xf numFmtId="49" fontId="9" fillId="0" borderId="4" xfId="7" applyNumberFormat="1" applyFont="1" applyFill="1" applyBorder="1" applyAlignment="1">
      <alignment horizontal="center" vertical="center" textRotation="90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7" applyFont="1" applyFill="1" applyAlignment="1">
      <alignment vertical="center"/>
    </xf>
    <xf numFmtId="0" fontId="14" fillId="0" borderId="10" xfId="7" applyFont="1" applyFill="1" applyBorder="1" applyAlignment="1">
      <alignment horizontal="center" vertical="center" textRotation="90"/>
    </xf>
    <xf numFmtId="0" fontId="14" fillId="0" borderId="7" xfId="7" applyFont="1" applyFill="1" applyBorder="1" applyAlignment="1">
      <alignment horizontal="center" vertical="center" textRotation="90"/>
    </xf>
    <xf numFmtId="0" fontId="14" fillId="0" borderId="11" xfId="7" applyFont="1" applyFill="1" applyBorder="1" applyAlignment="1">
      <alignment horizontal="center" vertical="center" textRotation="90"/>
    </xf>
    <xf numFmtId="1" fontId="13" fillId="6" borderId="1" xfId="7" applyNumberFormat="1" applyFont="1" applyFill="1" applyBorder="1" applyAlignment="1">
      <alignment horizontal="center" vertical="center"/>
    </xf>
    <xf numFmtId="1" fontId="13" fillId="0" borderId="1" xfId="7" applyNumberFormat="1" applyFont="1" applyBorder="1" applyAlignment="1">
      <alignment horizontal="center" vertical="center"/>
    </xf>
    <xf numFmtId="1" fontId="13" fillId="4" borderId="1" xfId="7" applyNumberFormat="1" applyFont="1" applyFill="1" applyBorder="1" applyAlignment="1">
      <alignment horizontal="center" vertical="center"/>
    </xf>
    <xf numFmtId="0" fontId="15" fillId="0" borderId="0" xfId="0" applyFont="1"/>
    <xf numFmtId="49" fontId="9" fillId="0" borderId="2" xfId="7" applyNumberFormat="1" applyFont="1" applyFill="1" applyBorder="1" applyAlignment="1">
      <alignment horizontal="center" vertical="center"/>
    </xf>
    <xf numFmtId="49" fontId="9" fillId="0" borderId="7" xfId="7" applyNumberFormat="1" applyFont="1" applyFill="1" applyBorder="1" applyAlignment="1">
      <alignment horizontal="center" vertical="center" textRotation="90"/>
    </xf>
    <xf numFmtId="1" fontId="9" fillId="0" borderId="12" xfId="7" applyNumberFormat="1" applyFont="1" applyFill="1" applyBorder="1" applyAlignment="1">
      <alignment horizontal="center" vertical="center"/>
    </xf>
    <xf numFmtId="49" fontId="9" fillId="0" borderId="1" xfId="7" applyNumberFormat="1" applyFont="1" applyFill="1" applyBorder="1" applyAlignment="1">
      <alignment horizontal="center" vertical="center" textRotation="90"/>
    </xf>
    <xf numFmtId="49" fontId="9" fillId="0" borderId="1" xfId="7" applyNumberFormat="1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/>
    </xf>
    <xf numFmtId="49" fontId="9" fillId="0" borderId="4" xfId="7" applyNumberFormat="1" applyFont="1" applyFill="1" applyBorder="1" applyAlignment="1">
      <alignment horizontal="center" vertical="center" textRotation="90"/>
    </xf>
    <xf numFmtId="0" fontId="7" fillId="3" borderId="1" xfId="7" applyFont="1" applyFill="1" applyBorder="1" applyAlignment="1">
      <alignment horizontal="center" vertical="center" wrapText="1"/>
    </xf>
    <xf numFmtId="1" fontId="16" fillId="7" borderId="1" xfId="7" applyNumberFormat="1" applyFont="1" applyFill="1" applyBorder="1" applyAlignment="1">
      <alignment horizontal="center" vertical="center"/>
    </xf>
    <xf numFmtId="1" fontId="17" fillId="8" borderId="1" xfId="7" applyNumberFormat="1" applyFont="1" applyFill="1" applyBorder="1" applyAlignment="1">
      <alignment horizontal="center" vertical="center"/>
    </xf>
    <xf numFmtId="0" fontId="5" fillId="9" borderId="1" xfId="7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49" fontId="16" fillId="0" borderId="1" xfId="0" applyNumberFormat="1" applyFont="1" applyFill="1" applyBorder="1" applyAlignment="1">
      <alignment vertical="center" wrapText="1"/>
    </xf>
    <xf numFmtId="49" fontId="9" fillId="9" borderId="1" xfId="0" applyNumberFormat="1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 wrapText="1"/>
    </xf>
    <xf numFmtId="1" fontId="5" fillId="9" borderId="1" xfId="7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9" fillId="0" borderId="1" xfId="7" applyNumberFormat="1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center" textRotation="90" wrapText="1"/>
    </xf>
    <xf numFmtId="49" fontId="9" fillId="0" borderId="2" xfId="7" applyNumberFormat="1" applyFont="1" applyFill="1" applyBorder="1" applyAlignment="1">
      <alignment horizontal="center" vertical="center" textRotation="90"/>
    </xf>
    <xf numFmtId="49" fontId="9" fillId="0" borderId="4" xfId="7" applyNumberFormat="1" applyFont="1" applyFill="1" applyBorder="1" applyAlignment="1">
      <alignment horizontal="center" vertical="center" textRotation="90"/>
    </xf>
    <xf numFmtId="0" fontId="5" fillId="0" borderId="1" xfId="7" applyFont="1" applyFill="1" applyBorder="1" applyAlignment="1">
      <alignment horizontal="center" vertical="center" textRotation="90"/>
    </xf>
    <xf numFmtId="0" fontId="7" fillId="0" borderId="7" xfId="7" applyFont="1" applyFill="1" applyBorder="1" applyAlignment="1">
      <alignment horizontal="center" vertical="center" textRotation="90"/>
    </xf>
    <xf numFmtId="0" fontId="7" fillId="0" borderId="7" xfId="7" applyFont="1" applyFill="1" applyBorder="1" applyAlignment="1">
      <alignment horizontal="center" vertical="center" wrapText="1"/>
    </xf>
    <xf numFmtId="49" fontId="9" fillId="0" borderId="1" xfId="7" applyNumberFormat="1" applyFont="1" applyFill="1" applyBorder="1" applyAlignment="1">
      <alignment horizontal="center" vertical="center" textRotation="90"/>
    </xf>
    <xf numFmtId="49" fontId="5" fillId="0" borderId="2" xfId="0" applyNumberFormat="1" applyFont="1" applyFill="1" applyBorder="1" applyAlignment="1">
      <alignment horizontal="left" vertical="center" wrapText="1"/>
    </xf>
    <xf numFmtId="49" fontId="8" fillId="0" borderId="4" xfId="8" applyNumberFormat="1" applyFont="1" applyFill="1" applyBorder="1" applyAlignment="1">
      <alignment horizontal="center" vertical="center" textRotation="90" wrapText="1"/>
    </xf>
    <xf numFmtId="1" fontId="8" fillId="6" borderId="1" xfId="7" applyNumberFormat="1" applyFont="1" applyFill="1" applyBorder="1" applyAlignment="1">
      <alignment horizontal="center" vertical="center"/>
    </xf>
    <xf numFmtId="1" fontId="8" fillId="10" borderId="1" xfId="7" applyNumberFormat="1" applyFont="1" applyFill="1" applyBorder="1" applyAlignment="1">
      <alignment horizontal="center" vertical="center"/>
    </xf>
    <xf numFmtId="0" fontId="5" fillId="0" borderId="1" xfId="7" applyFont="1" applyFill="1" applyBorder="1" applyAlignment="1">
      <alignment vertical="center" wrapText="1"/>
    </xf>
    <xf numFmtId="1" fontId="5" fillId="11" borderId="1" xfId="7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textRotation="90"/>
    </xf>
    <xf numFmtId="0" fontId="13" fillId="0" borderId="0" xfId="7" applyFont="1" applyFill="1" applyBorder="1" applyAlignment="1">
      <alignment vertical="center"/>
    </xf>
    <xf numFmtId="1" fontId="14" fillId="0" borderId="0" xfId="7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1" fontId="9" fillId="0" borderId="1" xfId="7" applyNumberFormat="1" applyFont="1" applyFill="1" applyBorder="1" applyAlignment="1">
      <alignment horizontal="center" vertical="center"/>
    </xf>
    <xf numFmtId="1" fontId="7" fillId="3" borderId="1" xfId="7" applyNumberFormat="1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textRotation="90"/>
    </xf>
    <xf numFmtId="0" fontId="5" fillId="0" borderId="0" xfId="7" applyFont="1" applyFill="1" applyBorder="1" applyAlignment="1">
      <alignment horizontal="center" vertical="center" textRotation="90"/>
    </xf>
    <xf numFmtId="0" fontId="8" fillId="0" borderId="2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8" fillId="6" borderId="1" xfId="7" applyFont="1" applyFill="1" applyBorder="1" applyAlignment="1">
      <alignment horizontal="center" vertical="center"/>
    </xf>
    <xf numFmtId="0" fontId="9" fillId="6" borderId="1" xfId="7" applyFont="1" applyFill="1" applyBorder="1" applyAlignment="1">
      <alignment horizontal="center" vertical="center"/>
    </xf>
    <xf numFmtId="0" fontId="18" fillId="0" borderId="0" xfId="7" applyFont="1" applyFill="1" applyAlignment="1">
      <alignment vertical="center"/>
    </xf>
    <xf numFmtId="0" fontId="18" fillId="0" borderId="0" xfId="7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horizontal="left" vertical="center" wrapText="1"/>
    </xf>
    <xf numFmtId="0" fontId="7" fillId="0" borderId="2" xfId="7" applyNumberFormat="1" applyFont="1" applyFill="1" applyBorder="1" applyAlignment="1">
      <alignment horizontal="center" vertical="center" wrapText="1"/>
    </xf>
    <xf numFmtId="0" fontId="7" fillId="0" borderId="7" xfId="7" applyNumberFormat="1" applyFont="1" applyFill="1" applyBorder="1" applyAlignment="1">
      <alignment horizontal="center" vertical="center" wrapText="1"/>
    </xf>
    <xf numFmtId="0" fontId="5" fillId="0" borderId="0" xfId="7" applyNumberFormat="1" applyFont="1" applyFill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left" vertical="top" wrapText="1"/>
    </xf>
    <xf numFmtId="1" fontId="8" fillId="0" borderId="2" xfId="7" applyNumberFormat="1" applyFont="1" applyFill="1" applyBorder="1" applyAlignment="1">
      <alignment horizontal="center" vertical="center"/>
    </xf>
    <xf numFmtId="1" fontId="8" fillId="0" borderId="7" xfId="7" applyNumberFormat="1" applyFont="1" applyFill="1" applyBorder="1" applyAlignment="1">
      <alignment horizontal="center" vertical="center"/>
    </xf>
    <xf numFmtId="1" fontId="8" fillId="0" borderId="4" xfId="7" applyNumberFormat="1" applyFont="1" applyFill="1" applyBorder="1" applyAlignment="1">
      <alignment horizontal="center" vertical="center"/>
    </xf>
    <xf numFmtId="0" fontId="7" fillId="3" borderId="1" xfId="7" applyFont="1" applyFill="1" applyBorder="1" applyAlignment="1">
      <alignment vertical="center" wrapText="1"/>
    </xf>
    <xf numFmtId="1" fontId="7" fillId="3" borderId="1" xfId="7" applyNumberFormat="1" applyFont="1" applyFill="1" applyBorder="1" applyAlignment="1">
      <alignment vertical="center" wrapText="1"/>
    </xf>
    <xf numFmtId="1" fontId="21" fillId="8" borderId="1" xfId="7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/>
    </xf>
    <xf numFmtId="1" fontId="21" fillId="7" borderId="1" xfId="7" applyNumberFormat="1" applyFont="1" applyFill="1" applyBorder="1" applyAlignment="1">
      <alignment horizontal="center" vertical="center"/>
    </xf>
    <xf numFmtId="1" fontId="21" fillId="12" borderId="1" xfId="7" applyNumberFormat="1" applyFont="1" applyFill="1" applyBorder="1" applyAlignment="1">
      <alignment horizontal="center" vertical="center"/>
    </xf>
    <xf numFmtId="1" fontId="23" fillId="13" borderId="1" xfId="7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/>
    </xf>
    <xf numFmtId="1" fontId="21" fillId="14" borderId="1" xfId="7" applyNumberFormat="1" applyFont="1" applyFill="1" applyBorder="1" applyAlignment="1">
      <alignment horizontal="center" vertical="center"/>
    </xf>
    <xf numFmtId="0" fontId="24" fillId="0" borderId="0" xfId="0" applyFont="1"/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5" fillId="15" borderId="1" xfId="7" applyNumberFormat="1" applyFont="1" applyFill="1" applyBorder="1" applyAlignment="1">
      <alignment horizontal="center" vertical="center"/>
    </xf>
    <xf numFmtId="1" fontId="25" fillId="13" borderId="1" xfId="7" applyNumberFormat="1" applyFont="1" applyFill="1" applyBorder="1" applyAlignment="1">
      <alignment horizontal="center" vertical="center"/>
    </xf>
    <xf numFmtId="1" fontId="26" fillId="14" borderId="1" xfId="7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26" fillId="0" borderId="0" xfId="8" applyFont="1" applyFill="1" applyBorder="1" applyAlignment="1">
      <alignment vertical="center"/>
    </xf>
    <xf numFmtId="1" fontId="5" fillId="16" borderId="1" xfId="7" applyNumberFormat="1" applyFont="1" applyFill="1" applyBorder="1" applyAlignment="1">
      <alignment horizontal="center" vertical="center"/>
    </xf>
    <xf numFmtId="1" fontId="7" fillId="16" borderId="5" xfId="7" applyNumberFormat="1" applyFont="1" applyFill="1" applyBorder="1" applyAlignment="1">
      <alignment horizontal="center" vertical="center" wrapText="1"/>
    </xf>
    <xf numFmtId="1" fontId="28" fillId="16" borderId="1" xfId="7" applyNumberFormat="1" applyFont="1" applyFill="1" applyBorder="1" applyAlignment="1">
      <alignment horizontal="center" vertical="center"/>
    </xf>
    <xf numFmtId="0" fontId="9" fillId="16" borderId="1" xfId="7" applyNumberFormat="1" applyFont="1" applyFill="1" applyBorder="1" applyAlignment="1">
      <alignment horizontal="center" vertical="center"/>
    </xf>
    <xf numFmtId="49" fontId="9" fillId="16" borderId="1" xfId="7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/>
    </xf>
    <xf numFmtId="0" fontId="7" fillId="6" borderId="1" xfId="7" applyFont="1" applyFill="1" applyBorder="1" applyAlignment="1">
      <alignment horizontal="left" vertical="center"/>
    </xf>
    <xf numFmtId="0" fontId="7" fillId="6" borderId="1" xfId="7" applyFont="1" applyFill="1" applyBorder="1" applyAlignment="1">
      <alignment horizontal="left" vertical="center" wrapText="1"/>
    </xf>
    <xf numFmtId="1" fontId="8" fillId="16" borderId="5" xfId="7" applyNumberFormat="1" applyFont="1" applyFill="1" applyBorder="1" applyAlignment="1">
      <alignment horizontal="center" vertical="center" wrapText="1"/>
    </xf>
    <xf numFmtId="1" fontId="9" fillId="0" borderId="1" xfId="7" applyNumberFormat="1" applyFont="1" applyFill="1" applyBorder="1" applyAlignment="1">
      <alignment horizontal="center" vertical="center"/>
    </xf>
    <xf numFmtId="0" fontId="5" fillId="7" borderId="1" xfId="7" applyFont="1" applyFill="1" applyBorder="1" applyAlignment="1">
      <alignment horizontal="center" vertical="center"/>
    </xf>
    <xf numFmtId="0" fontId="9" fillId="7" borderId="3" xfId="7" applyNumberFormat="1" applyFont="1" applyFill="1" applyBorder="1" applyAlignment="1">
      <alignment horizontal="center" vertical="center"/>
    </xf>
    <xf numFmtId="1" fontId="5" fillId="7" borderId="1" xfId="7" applyNumberFormat="1" applyFont="1" applyFill="1" applyBorder="1" applyAlignment="1">
      <alignment horizontal="center" vertical="center"/>
    </xf>
    <xf numFmtId="1" fontId="7" fillId="11" borderId="1" xfId="7" applyNumberFormat="1" applyFont="1" applyFill="1" applyBorder="1" applyAlignment="1">
      <alignment horizontal="center" vertical="center"/>
    </xf>
    <xf numFmtId="1" fontId="7" fillId="17" borderId="1" xfId="7" applyNumberFormat="1" applyFont="1" applyFill="1" applyBorder="1" applyAlignment="1">
      <alignment horizontal="center" vertical="center"/>
    </xf>
    <xf numFmtId="1" fontId="17" fillId="16" borderId="1" xfId="7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9" fillId="0" borderId="9" xfId="7" applyNumberFormat="1" applyFont="1" applyFill="1" applyBorder="1" applyAlignment="1">
      <alignment horizontal="center" vertical="center" textRotation="90"/>
    </xf>
    <xf numFmtId="49" fontId="9" fillId="0" borderId="8" xfId="7" applyNumberFormat="1" applyFont="1" applyFill="1" applyBorder="1" applyAlignment="1">
      <alignment horizontal="center" vertical="center" textRotation="90"/>
    </xf>
    <xf numFmtId="49" fontId="9" fillId="0" borderId="1" xfId="7" applyNumberFormat="1" applyFont="1" applyFill="1" applyBorder="1" applyAlignment="1">
      <alignment horizontal="center" vertical="center"/>
    </xf>
    <xf numFmtId="49" fontId="9" fillId="0" borderId="1" xfId="7" applyNumberFormat="1" applyFont="1" applyFill="1" applyBorder="1" applyAlignment="1">
      <alignment horizontal="center" vertical="center" textRotation="90"/>
    </xf>
    <xf numFmtId="49" fontId="9" fillId="0" borderId="3" xfId="7" applyNumberFormat="1" applyFont="1" applyFill="1" applyBorder="1" applyAlignment="1">
      <alignment horizontal="center" vertical="center"/>
    </xf>
    <xf numFmtId="49" fontId="9" fillId="0" borderId="6" xfId="7" applyNumberFormat="1" applyFont="1" applyFill="1" applyBorder="1" applyAlignment="1">
      <alignment horizontal="center" vertical="center"/>
    </xf>
    <xf numFmtId="49" fontId="9" fillId="0" borderId="5" xfId="7" applyNumberFormat="1" applyFont="1" applyFill="1" applyBorder="1" applyAlignment="1">
      <alignment horizontal="center" vertical="center"/>
    </xf>
    <xf numFmtId="49" fontId="9" fillId="0" borderId="2" xfId="7" applyNumberFormat="1" applyFont="1" applyFill="1" applyBorder="1" applyAlignment="1">
      <alignment horizontal="center" vertical="center" textRotation="90"/>
    </xf>
    <xf numFmtId="0" fontId="0" fillId="0" borderId="4" xfId="0" applyBorder="1"/>
    <xf numFmtId="0" fontId="7" fillId="6" borderId="3" xfId="7" applyFont="1" applyFill="1" applyBorder="1" applyAlignment="1">
      <alignment horizontal="center" vertical="center" wrapText="1"/>
    </xf>
    <xf numFmtId="0" fontId="7" fillId="6" borderId="6" xfId="7" applyFont="1" applyFill="1" applyBorder="1" applyAlignment="1">
      <alignment horizontal="center" vertical="center" wrapText="1"/>
    </xf>
    <xf numFmtId="0" fontId="7" fillId="6" borderId="5" xfId="7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7" fillId="3" borderId="7" xfId="7" applyFont="1" applyFill="1" applyBorder="1" applyAlignment="1">
      <alignment horizontal="center" vertical="center"/>
    </xf>
    <xf numFmtId="0" fontId="7" fillId="3" borderId="4" xfId="7" applyFont="1" applyFill="1" applyBorder="1" applyAlignment="1">
      <alignment horizontal="center" vertical="center"/>
    </xf>
    <xf numFmtId="0" fontId="7" fillId="3" borderId="7" xfId="7" applyFont="1" applyFill="1" applyBorder="1" applyAlignment="1">
      <alignment vertical="center" wrapText="1"/>
    </xf>
    <xf numFmtId="0" fontId="7" fillId="3" borderId="4" xfId="7" applyFont="1" applyFill="1" applyBorder="1" applyAlignment="1">
      <alignment vertical="center" wrapText="1"/>
    </xf>
    <xf numFmtId="0" fontId="8" fillId="0" borderId="2" xfId="7" applyFont="1" applyFill="1" applyBorder="1" applyAlignment="1">
      <alignment horizontal="center" vertical="center" textRotation="90" wrapText="1"/>
    </xf>
    <xf numFmtId="0" fontId="8" fillId="0" borderId="7" xfId="7" applyFont="1" applyFill="1" applyBorder="1" applyAlignment="1">
      <alignment horizontal="center" vertical="center" textRotation="90" wrapText="1"/>
    </xf>
    <xf numFmtId="0" fontId="8" fillId="0" borderId="4" xfId="7" applyFont="1" applyFill="1" applyBorder="1" applyAlignment="1">
      <alignment horizontal="center" vertical="center" textRotation="90" wrapText="1"/>
    </xf>
    <xf numFmtId="1" fontId="9" fillId="0" borderId="3" xfId="7" applyNumberFormat="1" applyFont="1" applyFill="1" applyBorder="1" applyAlignment="1">
      <alignment horizontal="center" vertical="center"/>
    </xf>
    <xf numFmtId="1" fontId="9" fillId="0" borderId="6" xfId="7" applyNumberFormat="1" applyFont="1" applyFill="1" applyBorder="1" applyAlignment="1">
      <alignment horizontal="center" vertical="center"/>
    </xf>
    <xf numFmtId="1" fontId="9" fillId="0" borderId="5" xfId="7" applyNumberFormat="1" applyFont="1" applyFill="1" applyBorder="1" applyAlignment="1">
      <alignment horizontal="center" vertical="center"/>
    </xf>
    <xf numFmtId="49" fontId="9" fillId="0" borderId="4" xfId="7" applyNumberFormat="1" applyFont="1" applyFill="1" applyBorder="1" applyAlignment="1">
      <alignment horizontal="center" vertical="center" textRotation="90"/>
    </xf>
    <xf numFmtId="0" fontId="0" fillId="0" borderId="6" xfId="0" applyBorder="1"/>
    <xf numFmtId="0" fontId="0" fillId="0" borderId="5" xfId="0" applyBorder="1"/>
    <xf numFmtId="0" fontId="5" fillId="0" borderId="1" xfId="7" applyFont="1" applyFill="1" applyBorder="1" applyAlignment="1">
      <alignment horizontal="center" vertical="center" textRotation="90"/>
    </xf>
    <xf numFmtId="0" fontId="7" fillId="0" borderId="2" xfId="7" applyFont="1" applyFill="1" applyBorder="1" applyAlignment="1">
      <alignment horizontal="center" vertical="center" textRotation="90"/>
    </xf>
    <xf numFmtId="0" fontId="7" fillId="0" borderId="7" xfId="7" applyFont="1" applyFill="1" applyBorder="1" applyAlignment="1">
      <alignment horizontal="center" vertical="center" textRotation="90"/>
    </xf>
    <xf numFmtId="0" fontId="7" fillId="0" borderId="2" xfId="7" applyFont="1" applyFill="1" applyBorder="1" applyAlignment="1">
      <alignment horizontal="center" vertical="center" wrapText="1"/>
    </xf>
    <xf numFmtId="0" fontId="7" fillId="0" borderId="7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textRotation="90"/>
    </xf>
    <xf numFmtId="0" fontId="8" fillId="0" borderId="7" xfId="7" applyFont="1" applyFill="1" applyBorder="1" applyAlignment="1">
      <alignment horizontal="center" vertical="center" textRotation="90"/>
    </xf>
    <xf numFmtId="1" fontId="9" fillId="0" borderId="1" xfId="7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 textRotation="90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7" fillId="0" borderId="9" xfId="7" applyFont="1" applyFill="1" applyBorder="1" applyAlignment="1">
      <alignment horizontal="center" vertical="center" textRotation="90"/>
    </xf>
    <xf numFmtId="0" fontId="7" fillId="0" borderId="12" xfId="7" applyFont="1" applyFill="1" applyBorder="1" applyAlignment="1">
      <alignment horizontal="center" vertical="center" textRotation="90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left" vertical="center"/>
    </xf>
    <xf numFmtId="49" fontId="7" fillId="3" borderId="8" xfId="0" applyNumberFormat="1" applyFont="1" applyFill="1" applyBorder="1" applyAlignment="1">
      <alignment horizontal="left" vertical="center"/>
    </xf>
    <xf numFmtId="0" fontId="7" fillId="6" borderId="9" xfId="0" applyNumberFormat="1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0" fontId="5" fillId="0" borderId="9" xfId="7" applyFont="1" applyFill="1" applyBorder="1" applyAlignment="1">
      <alignment horizontal="center" vertical="center" wrapText="1"/>
    </xf>
    <xf numFmtId="0" fontId="5" fillId="0" borderId="8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textRotation="90" wrapText="1"/>
    </xf>
    <xf numFmtId="0" fontId="7" fillId="3" borderId="6" xfId="7" applyFont="1" applyFill="1" applyBorder="1" applyAlignment="1">
      <alignment horizontal="left" vertical="center" wrapText="1"/>
    </xf>
    <xf numFmtId="0" fontId="7" fillId="3" borderId="5" xfId="7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0" fontId="7" fillId="3" borderId="3" xfId="7" applyFont="1" applyFill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left" vertical="top" wrapText="1"/>
    </xf>
    <xf numFmtId="49" fontId="7" fillId="6" borderId="4" xfId="0" applyNumberFormat="1" applyFont="1" applyFill="1" applyBorder="1" applyAlignment="1">
      <alignment horizontal="left" vertical="top" wrapText="1"/>
    </xf>
    <xf numFmtId="0" fontId="7" fillId="3" borderId="5" xfId="7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7" fillId="3" borderId="3" xfId="8" applyFont="1" applyFill="1" applyBorder="1" applyAlignment="1">
      <alignment horizontal="center" vertical="center" wrapText="1"/>
    </xf>
    <xf numFmtId="0" fontId="7" fillId="3" borderId="6" xfId="8" applyFont="1" applyFill="1" applyBorder="1" applyAlignment="1">
      <alignment horizontal="center" vertical="center" wrapText="1"/>
    </xf>
    <xf numFmtId="49" fontId="8" fillId="0" borderId="2" xfId="8" applyNumberFormat="1" applyFont="1" applyFill="1" applyBorder="1" applyAlignment="1">
      <alignment horizontal="center" vertical="center" textRotation="90" wrapText="1"/>
    </xf>
    <xf numFmtId="49" fontId="8" fillId="0" borderId="7" xfId="8" applyNumberFormat="1" applyFont="1" applyFill="1" applyBorder="1" applyAlignment="1">
      <alignment horizontal="center" vertical="center" textRotation="90" wrapText="1"/>
    </xf>
    <xf numFmtId="49" fontId="8" fillId="0" borderId="4" xfId="8" applyNumberFormat="1" applyFont="1" applyFill="1" applyBorder="1" applyAlignment="1">
      <alignment horizontal="center" vertical="center" textRotation="90" wrapText="1"/>
    </xf>
    <xf numFmtId="0" fontId="27" fillId="0" borderId="0" xfId="8" applyFont="1" applyFill="1" applyBorder="1" applyAlignment="1">
      <alignment horizontal="left" vertical="center"/>
    </xf>
    <xf numFmtId="0" fontId="6" fillId="0" borderId="0" xfId="7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11" xfId="0" applyNumberFormat="1" applyFont="1" applyBorder="1" applyAlignment="1">
      <alignment horizontal="left" vertical="top"/>
    </xf>
    <xf numFmtId="0" fontId="22" fillId="0" borderId="0" xfId="0" applyNumberFormat="1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</cellXfs>
  <cellStyles count="10">
    <cellStyle name="Обычный" xfId="0" builtinId="0"/>
    <cellStyle name="Обычный 2" xfId="1"/>
    <cellStyle name="Обычный 2 2" xfId="2"/>
    <cellStyle name="Обычный 2_1 курс Данилова" xfId="3"/>
    <cellStyle name="Обычный 3" xfId="4"/>
    <cellStyle name="Обычный 4" xfId="5"/>
    <cellStyle name="Обычный 5" xfId="6"/>
    <cellStyle name="Обычный_Календарный график" xfId="7"/>
    <cellStyle name="Обычный_Календарный график 2" xfId="8"/>
    <cellStyle name="Финансовый 2" xfId="9"/>
  </cellStyles>
  <dxfs count="0"/>
  <tableStyles count="0" defaultTableStyle="TableStyleMedium9" defaultPivotStyle="PivotStyleLight16"/>
  <colors>
    <mruColors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Normal="70" zoomScaleSheetLayoutView="100" workbookViewId="0">
      <selection activeCell="J4" sqref="J4"/>
    </sheetView>
  </sheetViews>
  <sheetFormatPr defaultRowHeight="15.75" x14ac:dyDescent="0.25"/>
  <cols>
    <col min="1" max="9" width="9.140625" style="97"/>
    <col min="10" max="10" width="10.140625" style="97" customWidth="1"/>
    <col min="11" max="11" width="11" style="97" customWidth="1"/>
    <col min="12" max="12" width="2.85546875" style="97" customWidth="1"/>
    <col min="13" max="13" width="5.7109375" style="97" customWidth="1"/>
    <col min="14" max="14" width="4.85546875" style="97" customWidth="1"/>
    <col min="15" max="15" width="5.28515625" style="97" customWidth="1"/>
    <col min="16" max="265" width="9.140625" style="97"/>
    <col min="266" max="266" width="10.140625" style="97" customWidth="1"/>
    <col min="267" max="267" width="11" style="97" customWidth="1"/>
    <col min="268" max="268" width="2.85546875" style="97" customWidth="1"/>
    <col min="269" max="269" width="5.7109375" style="97" customWidth="1"/>
    <col min="270" max="270" width="4.85546875" style="97" customWidth="1"/>
    <col min="271" max="271" width="5.28515625" style="97" customWidth="1"/>
    <col min="272" max="521" width="9.140625" style="97"/>
    <col min="522" max="522" width="10.140625" style="97" customWidth="1"/>
    <col min="523" max="523" width="11" style="97" customWidth="1"/>
    <col min="524" max="524" width="2.85546875" style="97" customWidth="1"/>
    <col min="525" max="525" width="5.7109375" style="97" customWidth="1"/>
    <col min="526" max="526" width="4.85546875" style="97" customWidth="1"/>
    <col min="527" max="527" width="5.28515625" style="97" customWidth="1"/>
    <col min="528" max="777" width="9.140625" style="97"/>
    <col min="778" max="778" width="10.140625" style="97" customWidth="1"/>
    <col min="779" max="779" width="11" style="97" customWidth="1"/>
    <col min="780" max="780" width="2.85546875" style="97" customWidth="1"/>
    <col min="781" max="781" width="5.7109375" style="97" customWidth="1"/>
    <col min="782" max="782" width="4.85546875" style="97" customWidth="1"/>
    <col min="783" max="783" width="5.28515625" style="97" customWidth="1"/>
    <col min="784" max="1033" width="9.140625" style="97"/>
    <col min="1034" max="1034" width="10.140625" style="97" customWidth="1"/>
    <col min="1035" max="1035" width="11" style="97" customWidth="1"/>
    <col min="1036" max="1036" width="2.85546875" style="97" customWidth="1"/>
    <col min="1037" max="1037" width="5.7109375" style="97" customWidth="1"/>
    <col min="1038" max="1038" width="4.85546875" style="97" customWidth="1"/>
    <col min="1039" max="1039" width="5.28515625" style="97" customWidth="1"/>
    <col min="1040" max="1289" width="9.140625" style="97"/>
    <col min="1290" max="1290" width="10.140625" style="97" customWidth="1"/>
    <col min="1291" max="1291" width="11" style="97" customWidth="1"/>
    <col min="1292" max="1292" width="2.85546875" style="97" customWidth="1"/>
    <col min="1293" max="1293" width="5.7109375" style="97" customWidth="1"/>
    <col min="1294" max="1294" width="4.85546875" style="97" customWidth="1"/>
    <col min="1295" max="1295" width="5.28515625" style="97" customWidth="1"/>
    <col min="1296" max="1545" width="9.140625" style="97"/>
    <col min="1546" max="1546" width="10.140625" style="97" customWidth="1"/>
    <col min="1547" max="1547" width="11" style="97" customWidth="1"/>
    <col min="1548" max="1548" width="2.85546875" style="97" customWidth="1"/>
    <col min="1549" max="1549" width="5.7109375" style="97" customWidth="1"/>
    <col min="1550" max="1550" width="4.85546875" style="97" customWidth="1"/>
    <col min="1551" max="1551" width="5.28515625" style="97" customWidth="1"/>
    <col min="1552" max="1801" width="9.140625" style="97"/>
    <col min="1802" max="1802" width="10.140625" style="97" customWidth="1"/>
    <col min="1803" max="1803" width="11" style="97" customWidth="1"/>
    <col min="1804" max="1804" width="2.85546875" style="97" customWidth="1"/>
    <col min="1805" max="1805" width="5.7109375" style="97" customWidth="1"/>
    <col min="1806" max="1806" width="4.85546875" style="97" customWidth="1"/>
    <col min="1807" max="1807" width="5.28515625" style="97" customWidth="1"/>
    <col min="1808" max="2057" width="9.140625" style="97"/>
    <col min="2058" max="2058" width="10.140625" style="97" customWidth="1"/>
    <col min="2059" max="2059" width="11" style="97" customWidth="1"/>
    <col min="2060" max="2060" width="2.85546875" style="97" customWidth="1"/>
    <col min="2061" max="2061" width="5.7109375" style="97" customWidth="1"/>
    <col min="2062" max="2062" width="4.85546875" style="97" customWidth="1"/>
    <col min="2063" max="2063" width="5.28515625" style="97" customWidth="1"/>
    <col min="2064" max="2313" width="9.140625" style="97"/>
    <col min="2314" max="2314" width="10.140625" style="97" customWidth="1"/>
    <col min="2315" max="2315" width="11" style="97" customWidth="1"/>
    <col min="2316" max="2316" width="2.85546875" style="97" customWidth="1"/>
    <col min="2317" max="2317" width="5.7109375" style="97" customWidth="1"/>
    <col min="2318" max="2318" width="4.85546875" style="97" customWidth="1"/>
    <col min="2319" max="2319" width="5.28515625" style="97" customWidth="1"/>
    <col min="2320" max="2569" width="9.140625" style="97"/>
    <col min="2570" max="2570" width="10.140625" style="97" customWidth="1"/>
    <col min="2571" max="2571" width="11" style="97" customWidth="1"/>
    <col min="2572" max="2572" width="2.85546875" style="97" customWidth="1"/>
    <col min="2573" max="2573" width="5.7109375" style="97" customWidth="1"/>
    <col min="2574" max="2574" width="4.85546875" style="97" customWidth="1"/>
    <col min="2575" max="2575" width="5.28515625" style="97" customWidth="1"/>
    <col min="2576" max="2825" width="9.140625" style="97"/>
    <col min="2826" max="2826" width="10.140625" style="97" customWidth="1"/>
    <col min="2827" max="2827" width="11" style="97" customWidth="1"/>
    <col min="2828" max="2828" width="2.85546875" style="97" customWidth="1"/>
    <col min="2829" max="2829" width="5.7109375" style="97" customWidth="1"/>
    <col min="2830" max="2830" width="4.85546875" style="97" customWidth="1"/>
    <col min="2831" max="2831" width="5.28515625" style="97" customWidth="1"/>
    <col min="2832" max="3081" width="9.140625" style="97"/>
    <col min="3082" max="3082" width="10.140625" style="97" customWidth="1"/>
    <col min="3083" max="3083" width="11" style="97" customWidth="1"/>
    <col min="3084" max="3084" width="2.85546875" style="97" customWidth="1"/>
    <col min="3085" max="3085" width="5.7109375" style="97" customWidth="1"/>
    <col min="3086" max="3086" width="4.85546875" style="97" customWidth="1"/>
    <col min="3087" max="3087" width="5.28515625" style="97" customWidth="1"/>
    <col min="3088" max="3337" width="9.140625" style="97"/>
    <col min="3338" max="3338" width="10.140625" style="97" customWidth="1"/>
    <col min="3339" max="3339" width="11" style="97" customWidth="1"/>
    <col min="3340" max="3340" width="2.85546875" style="97" customWidth="1"/>
    <col min="3341" max="3341" width="5.7109375" style="97" customWidth="1"/>
    <col min="3342" max="3342" width="4.85546875" style="97" customWidth="1"/>
    <col min="3343" max="3343" width="5.28515625" style="97" customWidth="1"/>
    <col min="3344" max="3593" width="9.140625" style="97"/>
    <col min="3594" max="3594" width="10.140625" style="97" customWidth="1"/>
    <col min="3595" max="3595" width="11" style="97" customWidth="1"/>
    <col min="3596" max="3596" width="2.85546875" style="97" customWidth="1"/>
    <col min="3597" max="3597" width="5.7109375" style="97" customWidth="1"/>
    <col min="3598" max="3598" width="4.85546875" style="97" customWidth="1"/>
    <col min="3599" max="3599" width="5.28515625" style="97" customWidth="1"/>
    <col min="3600" max="3849" width="9.140625" style="97"/>
    <col min="3850" max="3850" width="10.140625" style="97" customWidth="1"/>
    <col min="3851" max="3851" width="11" style="97" customWidth="1"/>
    <col min="3852" max="3852" width="2.85546875" style="97" customWidth="1"/>
    <col min="3853" max="3853" width="5.7109375" style="97" customWidth="1"/>
    <col min="3854" max="3854" width="4.85546875" style="97" customWidth="1"/>
    <col min="3855" max="3855" width="5.28515625" style="97" customWidth="1"/>
    <col min="3856" max="4105" width="9.140625" style="97"/>
    <col min="4106" max="4106" width="10.140625" style="97" customWidth="1"/>
    <col min="4107" max="4107" width="11" style="97" customWidth="1"/>
    <col min="4108" max="4108" width="2.85546875" style="97" customWidth="1"/>
    <col min="4109" max="4109" width="5.7109375" style="97" customWidth="1"/>
    <col min="4110" max="4110" width="4.85546875" style="97" customWidth="1"/>
    <col min="4111" max="4111" width="5.28515625" style="97" customWidth="1"/>
    <col min="4112" max="4361" width="9.140625" style="97"/>
    <col min="4362" max="4362" width="10.140625" style="97" customWidth="1"/>
    <col min="4363" max="4363" width="11" style="97" customWidth="1"/>
    <col min="4364" max="4364" width="2.85546875" style="97" customWidth="1"/>
    <col min="4365" max="4365" width="5.7109375" style="97" customWidth="1"/>
    <col min="4366" max="4366" width="4.85546875" style="97" customWidth="1"/>
    <col min="4367" max="4367" width="5.28515625" style="97" customWidth="1"/>
    <col min="4368" max="4617" width="9.140625" style="97"/>
    <col min="4618" max="4618" width="10.140625" style="97" customWidth="1"/>
    <col min="4619" max="4619" width="11" style="97" customWidth="1"/>
    <col min="4620" max="4620" width="2.85546875" style="97" customWidth="1"/>
    <col min="4621" max="4621" width="5.7109375" style="97" customWidth="1"/>
    <col min="4622" max="4622" width="4.85546875" style="97" customWidth="1"/>
    <col min="4623" max="4623" width="5.28515625" style="97" customWidth="1"/>
    <col min="4624" max="4873" width="9.140625" style="97"/>
    <col min="4874" max="4874" width="10.140625" style="97" customWidth="1"/>
    <col min="4875" max="4875" width="11" style="97" customWidth="1"/>
    <col min="4876" max="4876" width="2.85546875" style="97" customWidth="1"/>
    <col min="4877" max="4877" width="5.7109375" style="97" customWidth="1"/>
    <col min="4878" max="4878" width="4.85546875" style="97" customWidth="1"/>
    <col min="4879" max="4879" width="5.28515625" style="97" customWidth="1"/>
    <col min="4880" max="5129" width="9.140625" style="97"/>
    <col min="5130" max="5130" width="10.140625" style="97" customWidth="1"/>
    <col min="5131" max="5131" width="11" style="97" customWidth="1"/>
    <col min="5132" max="5132" width="2.85546875" style="97" customWidth="1"/>
    <col min="5133" max="5133" width="5.7109375" style="97" customWidth="1"/>
    <col min="5134" max="5134" width="4.85546875" style="97" customWidth="1"/>
    <col min="5135" max="5135" width="5.28515625" style="97" customWidth="1"/>
    <col min="5136" max="5385" width="9.140625" style="97"/>
    <col min="5386" max="5386" width="10.140625" style="97" customWidth="1"/>
    <col min="5387" max="5387" width="11" style="97" customWidth="1"/>
    <col min="5388" max="5388" width="2.85546875" style="97" customWidth="1"/>
    <col min="5389" max="5389" width="5.7109375" style="97" customWidth="1"/>
    <col min="5390" max="5390" width="4.85546875" style="97" customWidth="1"/>
    <col min="5391" max="5391" width="5.28515625" style="97" customWidth="1"/>
    <col min="5392" max="5641" width="9.140625" style="97"/>
    <col min="5642" max="5642" width="10.140625" style="97" customWidth="1"/>
    <col min="5643" max="5643" width="11" style="97" customWidth="1"/>
    <col min="5644" max="5644" width="2.85546875" style="97" customWidth="1"/>
    <col min="5645" max="5645" width="5.7109375" style="97" customWidth="1"/>
    <col min="5646" max="5646" width="4.85546875" style="97" customWidth="1"/>
    <col min="5647" max="5647" width="5.28515625" style="97" customWidth="1"/>
    <col min="5648" max="5897" width="9.140625" style="97"/>
    <col min="5898" max="5898" width="10.140625" style="97" customWidth="1"/>
    <col min="5899" max="5899" width="11" style="97" customWidth="1"/>
    <col min="5900" max="5900" width="2.85546875" style="97" customWidth="1"/>
    <col min="5901" max="5901" width="5.7109375" style="97" customWidth="1"/>
    <col min="5902" max="5902" width="4.85546875" style="97" customWidth="1"/>
    <col min="5903" max="5903" width="5.28515625" style="97" customWidth="1"/>
    <col min="5904" max="6153" width="9.140625" style="97"/>
    <col min="6154" max="6154" width="10.140625" style="97" customWidth="1"/>
    <col min="6155" max="6155" width="11" style="97" customWidth="1"/>
    <col min="6156" max="6156" width="2.85546875" style="97" customWidth="1"/>
    <col min="6157" max="6157" width="5.7109375" style="97" customWidth="1"/>
    <col min="6158" max="6158" width="4.85546875" style="97" customWidth="1"/>
    <col min="6159" max="6159" width="5.28515625" style="97" customWidth="1"/>
    <col min="6160" max="6409" width="9.140625" style="97"/>
    <col min="6410" max="6410" width="10.140625" style="97" customWidth="1"/>
    <col min="6411" max="6411" width="11" style="97" customWidth="1"/>
    <col min="6412" max="6412" width="2.85546875" style="97" customWidth="1"/>
    <col min="6413" max="6413" width="5.7109375" style="97" customWidth="1"/>
    <col min="6414" max="6414" width="4.85546875" style="97" customWidth="1"/>
    <col min="6415" max="6415" width="5.28515625" style="97" customWidth="1"/>
    <col min="6416" max="6665" width="9.140625" style="97"/>
    <col min="6666" max="6666" width="10.140625" style="97" customWidth="1"/>
    <col min="6667" max="6667" width="11" style="97" customWidth="1"/>
    <col min="6668" max="6668" width="2.85546875" style="97" customWidth="1"/>
    <col min="6669" max="6669" width="5.7109375" style="97" customWidth="1"/>
    <col min="6670" max="6670" width="4.85546875" style="97" customWidth="1"/>
    <col min="6671" max="6671" width="5.28515625" style="97" customWidth="1"/>
    <col min="6672" max="6921" width="9.140625" style="97"/>
    <col min="6922" max="6922" width="10.140625" style="97" customWidth="1"/>
    <col min="6923" max="6923" width="11" style="97" customWidth="1"/>
    <col min="6924" max="6924" width="2.85546875" style="97" customWidth="1"/>
    <col min="6925" max="6925" width="5.7109375" style="97" customWidth="1"/>
    <col min="6926" max="6926" width="4.85546875" style="97" customWidth="1"/>
    <col min="6927" max="6927" width="5.28515625" style="97" customWidth="1"/>
    <col min="6928" max="7177" width="9.140625" style="97"/>
    <col min="7178" max="7178" width="10.140625" style="97" customWidth="1"/>
    <col min="7179" max="7179" width="11" style="97" customWidth="1"/>
    <col min="7180" max="7180" width="2.85546875" style="97" customWidth="1"/>
    <col min="7181" max="7181" width="5.7109375" style="97" customWidth="1"/>
    <col min="7182" max="7182" width="4.85546875" style="97" customWidth="1"/>
    <col min="7183" max="7183" width="5.28515625" style="97" customWidth="1"/>
    <col min="7184" max="7433" width="9.140625" style="97"/>
    <col min="7434" max="7434" width="10.140625" style="97" customWidth="1"/>
    <col min="7435" max="7435" width="11" style="97" customWidth="1"/>
    <col min="7436" max="7436" width="2.85546875" style="97" customWidth="1"/>
    <col min="7437" max="7437" width="5.7109375" style="97" customWidth="1"/>
    <col min="7438" max="7438" width="4.85546875" style="97" customWidth="1"/>
    <col min="7439" max="7439" width="5.28515625" style="97" customWidth="1"/>
    <col min="7440" max="7689" width="9.140625" style="97"/>
    <col min="7690" max="7690" width="10.140625" style="97" customWidth="1"/>
    <col min="7691" max="7691" width="11" style="97" customWidth="1"/>
    <col min="7692" max="7692" width="2.85546875" style="97" customWidth="1"/>
    <col min="7693" max="7693" width="5.7109375" style="97" customWidth="1"/>
    <col min="7694" max="7694" width="4.85546875" style="97" customWidth="1"/>
    <col min="7695" max="7695" width="5.28515625" style="97" customWidth="1"/>
    <col min="7696" max="7945" width="9.140625" style="97"/>
    <col min="7946" max="7946" width="10.140625" style="97" customWidth="1"/>
    <col min="7947" max="7947" width="11" style="97" customWidth="1"/>
    <col min="7948" max="7948" width="2.85546875" style="97" customWidth="1"/>
    <col min="7949" max="7949" width="5.7109375" style="97" customWidth="1"/>
    <col min="7950" max="7950" width="4.85546875" style="97" customWidth="1"/>
    <col min="7951" max="7951" width="5.28515625" style="97" customWidth="1"/>
    <col min="7952" max="8201" width="9.140625" style="97"/>
    <col min="8202" max="8202" width="10.140625" style="97" customWidth="1"/>
    <col min="8203" max="8203" width="11" style="97" customWidth="1"/>
    <col min="8204" max="8204" width="2.85546875" style="97" customWidth="1"/>
    <col min="8205" max="8205" width="5.7109375" style="97" customWidth="1"/>
    <col min="8206" max="8206" width="4.85546875" style="97" customWidth="1"/>
    <col min="8207" max="8207" width="5.28515625" style="97" customWidth="1"/>
    <col min="8208" max="8457" width="9.140625" style="97"/>
    <col min="8458" max="8458" width="10.140625" style="97" customWidth="1"/>
    <col min="8459" max="8459" width="11" style="97" customWidth="1"/>
    <col min="8460" max="8460" width="2.85546875" style="97" customWidth="1"/>
    <col min="8461" max="8461" width="5.7109375" style="97" customWidth="1"/>
    <col min="8462" max="8462" width="4.85546875" style="97" customWidth="1"/>
    <col min="8463" max="8463" width="5.28515625" style="97" customWidth="1"/>
    <col min="8464" max="8713" width="9.140625" style="97"/>
    <col min="8714" max="8714" width="10.140625" style="97" customWidth="1"/>
    <col min="8715" max="8715" width="11" style="97" customWidth="1"/>
    <col min="8716" max="8716" width="2.85546875" style="97" customWidth="1"/>
    <col min="8717" max="8717" width="5.7109375" style="97" customWidth="1"/>
    <col min="8718" max="8718" width="4.85546875" style="97" customWidth="1"/>
    <col min="8719" max="8719" width="5.28515625" style="97" customWidth="1"/>
    <col min="8720" max="8969" width="9.140625" style="97"/>
    <col min="8970" max="8970" width="10.140625" style="97" customWidth="1"/>
    <col min="8971" max="8971" width="11" style="97" customWidth="1"/>
    <col min="8972" max="8972" width="2.85546875" style="97" customWidth="1"/>
    <col min="8973" max="8973" width="5.7109375" style="97" customWidth="1"/>
    <col min="8974" max="8974" width="4.85546875" style="97" customWidth="1"/>
    <col min="8975" max="8975" width="5.28515625" style="97" customWidth="1"/>
    <col min="8976" max="9225" width="9.140625" style="97"/>
    <col min="9226" max="9226" width="10.140625" style="97" customWidth="1"/>
    <col min="9227" max="9227" width="11" style="97" customWidth="1"/>
    <col min="9228" max="9228" width="2.85546875" style="97" customWidth="1"/>
    <col min="9229" max="9229" width="5.7109375" style="97" customWidth="1"/>
    <col min="9230" max="9230" width="4.85546875" style="97" customWidth="1"/>
    <col min="9231" max="9231" width="5.28515625" style="97" customWidth="1"/>
    <col min="9232" max="9481" width="9.140625" style="97"/>
    <col min="9482" max="9482" width="10.140625" style="97" customWidth="1"/>
    <col min="9483" max="9483" width="11" style="97" customWidth="1"/>
    <col min="9484" max="9484" width="2.85546875" style="97" customWidth="1"/>
    <col min="9485" max="9485" width="5.7109375" style="97" customWidth="1"/>
    <col min="9486" max="9486" width="4.85546875" style="97" customWidth="1"/>
    <col min="9487" max="9487" width="5.28515625" style="97" customWidth="1"/>
    <col min="9488" max="9737" width="9.140625" style="97"/>
    <col min="9738" max="9738" width="10.140625" style="97" customWidth="1"/>
    <col min="9739" max="9739" width="11" style="97" customWidth="1"/>
    <col min="9740" max="9740" width="2.85546875" style="97" customWidth="1"/>
    <col min="9741" max="9741" width="5.7109375" style="97" customWidth="1"/>
    <col min="9742" max="9742" width="4.85546875" style="97" customWidth="1"/>
    <col min="9743" max="9743" width="5.28515625" style="97" customWidth="1"/>
    <col min="9744" max="9993" width="9.140625" style="97"/>
    <col min="9994" max="9994" width="10.140625" style="97" customWidth="1"/>
    <col min="9995" max="9995" width="11" style="97" customWidth="1"/>
    <col min="9996" max="9996" width="2.85546875" style="97" customWidth="1"/>
    <col min="9997" max="9997" width="5.7109375" style="97" customWidth="1"/>
    <col min="9998" max="9998" width="4.85546875" style="97" customWidth="1"/>
    <col min="9999" max="9999" width="5.28515625" style="97" customWidth="1"/>
    <col min="10000" max="10249" width="9.140625" style="97"/>
    <col min="10250" max="10250" width="10.140625" style="97" customWidth="1"/>
    <col min="10251" max="10251" width="11" style="97" customWidth="1"/>
    <col min="10252" max="10252" width="2.85546875" style="97" customWidth="1"/>
    <col min="10253" max="10253" width="5.7109375" style="97" customWidth="1"/>
    <col min="10254" max="10254" width="4.85546875" style="97" customWidth="1"/>
    <col min="10255" max="10255" width="5.28515625" style="97" customWidth="1"/>
    <col min="10256" max="10505" width="9.140625" style="97"/>
    <col min="10506" max="10506" width="10.140625" style="97" customWidth="1"/>
    <col min="10507" max="10507" width="11" style="97" customWidth="1"/>
    <col min="10508" max="10508" width="2.85546875" style="97" customWidth="1"/>
    <col min="10509" max="10509" width="5.7109375" style="97" customWidth="1"/>
    <col min="10510" max="10510" width="4.85546875" style="97" customWidth="1"/>
    <col min="10511" max="10511" width="5.28515625" style="97" customWidth="1"/>
    <col min="10512" max="10761" width="9.140625" style="97"/>
    <col min="10762" max="10762" width="10.140625" style="97" customWidth="1"/>
    <col min="10763" max="10763" width="11" style="97" customWidth="1"/>
    <col min="10764" max="10764" width="2.85546875" style="97" customWidth="1"/>
    <col min="10765" max="10765" width="5.7109375" style="97" customWidth="1"/>
    <col min="10766" max="10766" width="4.85546875" style="97" customWidth="1"/>
    <col min="10767" max="10767" width="5.28515625" style="97" customWidth="1"/>
    <col min="10768" max="11017" width="9.140625" style="97"/>
    <col min="11018" max="11018" width="10.140625" style="97" customWidth="1"/>
    <col min="11019" max="11019" width="11" style="97" customWidth="1"/>
    <col min="11020" max="11020" width="2.85546875" style="97" customWidth="1"/>
    <col min="11021" max="11021" width="5.7109375" style="97" customWidth="1"/>
    <col min="11022" max="11022" width="4.85546875" style="97" customWidth="1"/>
    <col min="11023" max="11023" width="5.28515625" style="97" customWidth="1"/>
    <col min="11024" max="11273" width="9.140625" style="97"/>
    <col min="11274" max="11274" width="10.140625" style="97" customWidth="1"/>
    <col min="11275" max="11275" width="11" style="97" customWidth="1"/>
    <col min="11276" max="11276" width="2.85546875" style="97" customWidth="1"/>
    <col min="11277" max="11277" width="5.7109375" style="97" customWidth="1"/>
    <col min="11278" max="11278" width="4.85546875" style="97" customWidth="1"/>
    <col min="11279" max="11279" width="5.28515625" style="97" customWidth="1"/>
    <col min="11280" max="11529" width="9.140625" style="97"/>
    <col min="11530" max="11530" width="10.140625" style="97" customWidth="1"/>
    <col min="11531" max="11531" width="11" style="97" customWidth="1"/>
    <col min="11532" max="11532" width="2.85546875" style="97" customWidth="1"/>
    <col min="11533" max="11533" width="5.7109375" style="97" customWidth="1"/>
    <col min="11534" max="11534" width="4.85546875" style="97" customWidth="1"/>
    <col min="11535" max="11535" width="5.28515625" style="97" customWidth="1"/>
    <col min="11536" max="11785" width="9.140625" style="97"/>
    <col min="11786" max="11786" width="10.140625" style="97" customWidth="1"/>
    <col min="11787" max="11787" width="11" style="97" customWidth="1"/>
    <col min="11788" max="11788" width="2.85546875" style="97" customWidth="1"/>
    <col min="11789" max="11789" width="5.7109375" style="97" customWidth="1"/>
    <col min="11790" max="11790" width="4.85546875" style="97" customWidth="1"/>
    <col min="11791" max="11791" width="5.28515625" style="97" customWidth="1"/>
    <col min="11792" max="12041" width="9.140625" style="97"/>
    <col min="12042" max="12042" width="10.140625" style="97" customWidth="1"/>
    <col min="12043" max="12043" width="11" style="97" customWidth="1"/>
    <col min="12044" max="12044" width="2.85546875" style="97" customWidth="1"/>
    <col min="12045" max="12045" width="5.7109375" style="97" customWidth="1"/>
    <col min="12046" max="12046" width="4.85546875" style="97" customWidth="1"/>
    <col min="12047" max="12047" width="5.28515625" style="97" customWidth="1"/>
    <col min="12048" max="12297" width="9.140625" style="97"/>
    <col min="12298" max="12298" width="10.140625" style="97" customWidth="1"/>
    <col min="12299" max="12299" width="11" style="97" customWidth="1"/>
    <col min="12300" max="12300" width="2.85546875" style="97" customWidth="1"/>
    <col min="12301" max="12301" width="5.7109375" style="97" customWidth="1"/>
    <col min="12302" max="12302" width="4.85546875" style="97" customWidth="1"/>
    <col min="12303" max="12303" width="5.28515625" style="97" customWidth="1"/>
    <col min="12304" max="12553" width="9.140625" style="97"/>
    <col min="12554" max="12554" width="10.140625" style="97" customWidth="1"/>
    <col min="12555" max="12555" width="11" style="97" customWidth="1"/>
    <col min="12556" max="12556" width="2.85546875" style="97" customWidth="1"/>
    <col min="12557" max="12557" width="5.7109375" style="97" customWidth="1"/>
    <col min="12558" max="12558" width="4.85546875" style="97" customWidth="1"/>
    <col min="12559" max="12559" width="5.28515625" style="97" customWidth="1"/>
    <col min="12560" max="12809" width="9.140625" style="97"/>
    <col min="12810" max="12810" width="10.140625" style="97" customWidth="1"/>
    <col min="12811" max="12811" width="11" style="97" customWidth="1"/>
    <col min="12812" max="12812" width="2.85546875" style="97" customWidth="1"/>
    <col min="12813" max="12813" width="5.7109375" style="97" customWidth="1"/>
    <col min="12814" max="12814" width="4.85546875" style="97" customWidth="1"/>
    <col min="12815" max="12815" width="5.28515625" style="97" customWidth="1"/>
    <col min="12816" max="13065" width="9.140625" style="97"/>
    <col min="13066" max="13066" width="10.140625" style="97" customWidth="1"/>
    <col min="13067" max="13067" width="11" style="97" customWidth="1"/>
    <col min="13068" max="13068" width="2.85546875" style="97" customWidth="1"/>
    <col min="13069" max="13069" width="5.7109375" style="97" customWidth="1"/>
    <col min="13070" max="13070" width="4.85546875" style="97" customWidth="1"/>
    <col min="13071" max="13071" width="5.28515625" style="97" customWidth="1"/>
    <col min="13072" max="13321" width="9.140625" style="97"/>
    <col min="13322" max="13322" width="10.140625" style="97" customWidth="1"/>
    <col min="13323" max="13323" width="11" style="97" customWidth="1"/>
    <col min="13324" max="13324" width="2.85546875" style="97" customWidth="1"/>
    <col min="13325" max="13325" width="5.7109375" style="97" customWidth="1"/>
    <col min="13326" max="13326" width="4.85546875" style="97" customWidth="1"/>
    <col min="13327" max="13327" width="5.28515625" style="97" customWidth="1"/>
    <col min="13328" max="13577" width="9.140625" style="97"/>
    <col min="13578" max="13578" width="10.140625" style="97" customWidth="1"/>
    <col min="13579" max="13579" width="11" style="97" customWidth="1"/>
    <col min="13580" max="13580" width="2.85546875" style="97" customWidth="1"/>
    <col min="13581" max="13581" width="5.7109375" style="97" customWidth="1"/>
    <col min="13582" max="13582" width="4.85546875" style="97" customWidth="1"/>
    <col min="13583" max="13583" width="5.28515625" style="97" customWidth="1"/>
    <col min="13584" max="13833" width="9.140625" style="97"/>
    <col min="13834" max="13834" width="10.140625" style="97" customWidth="1"/>
    <col min="13835" max="13835" width="11" style="97" customWidth="1"/>
    <col min="13836" max="13836" width="2.85546875" style="97" customWidth="1"/>
    <col min="13837" max="13837" width="5.7109375" style="97" customWidth="1"/>
    <col min="13838" max="13838" width="4.85546875" style="97" customWidth="1"/>
    <col min="13839" max="13839" width="5.28515625" style="97" customWidth="1"/>
    <col min="13840" max="14089" width="9.140625" style="97"/>
    <col min="14090" max="14090" width="10.140625" style="97" customWidth="1"/>
    <col min="14091" max="14091" width="11" style="97" customWidth="1"/>
    <col min="14092" max="14092" width="2.85546875" style="97" customWidth="1"/>
    <col min="14093" max="14093" width="5.7109375" style="97" customWidth="1"/>
    <col min="14094" max="14094" width="4.85546875" style="97" customWidth="1"/>
    <col min="14095" max="14095" width="5.28515625" style="97" customWidth="1"/>
    <col min="14096" max="14345" width="9.140625" style="97"/>
    <col min="14346" max="14346" width="10.140625" style="97" customWidth="1"/>
    <col min="14347" max="14347" width="11" style="97" customWidth="1"/>
    <col min="14348" max="14348" width="2.85546875" style="97" customWidth="1"/>
    <col min="14349" max="14349" width="5.7109375" style="97" customWidth="1"/>
    <col min="14350" max="14350" width="4.85546875" style="97" customWidth="1"/>
    <col min="14351" max="14351" width="5.28515625" style="97" customWidth="1"/>
    <col min="14352" max="14601" width="9.140625" style="97"/>
    <col min="14602" max="14602" width="10.140625" style="97" customWidth="1"/>
    <col min="14603" max="14603" width="11" style="97" customWidth="1"/>
    <col min="14604" max="14604" width="2.85546875" style="97" customWidth="1"/>
    <col min="14605" max="14605" width="5.7109375" style="97" customWidth="1"/>
    <col min="14606" max="14606" width="4.85546875" style="97" customWidth="1"/>
    <col min="14607" max="14607" width="5.28515625" style="97" customWidth="1"/>
    <col min="14608" max="14857" width="9.140625" style="97"/>
    <col min="14858" max="14858" width="10.140625" style="97" customWidth="1"/>
    <col min="14859" max="14859" width="11" style="97" customWidth="1"/>
    <col min="14860" max="14860" width="2.85546875" style="97" customWidth="1"/>
    <col min="14861" max="14861" width="5.7109375" style="97" customWidth="1"/>
    <col min="14862" max="14862" width="4.85546875" style="97" customWidth="1"/>
    <col min="14863" max="14863" width="5.28515625" style="97" customWidth="1"/>
    <col min="14864" max="15113" width="9.140625" style="97"/>
    <col min="15114" max="15114" width="10.140625" style="97" customWidth="1"/>
    <col min="15115" max="15115" width="11" style="97" customWidth="1"/>
    <col min="15116" max="15116" width="2.85546875" style="97" customWidth="1"/>
    <col min="15117" max="15117" width="5.7109375" style="97" customWidth="1"/>
    <col min="15118" max="15118" width="4.85546875" style="97" customWidth="1"/>
    <col min="15119" max="15119" width="5.28515625" style="97" customWidth="1"/>
    <col min="15120" max="15369" width="9.140625" style="97"/>
    <col min="15370" max="15370" width="10.140625" style="97" customWidth="1"/>
    <col min="15371" max="15371" width="11" style="97" customWidth="1"/>
    <col min="15372" max="15372" width="2.85546875" style="97" customWidth="1"/>
    <col min="15373" max="15373" width="5.7109375" style="97" customWidth="1"/>
    <col min="15374" max="15374" width="4.85546875" style="97" customWidth="1"/>
    <col min="15375" max="15375" width="5.28515625" style="97" customWidth="1"/>
    <col min="15376" max="15625" width="9.140625" style="97"/>
    <col min="15626" max="15626" width="10.140625" style="97" customWidth="1"/>
    <col min="15627" max="15627" width="11" style="97" customWidth="1"/>
    <col min="15628" max="15628" width="2.85546875" style="97" customWidth="1"/>
    <col min="15629" max="15629" width="5.7109375" style="97" customWidth="1"/>
    <col min="15630" max="15630" width="4.85546875" style="97" customWidth="1"/>
    <col min="15631" max="15631" width="5.28515625" style="97" customWidth="1"/>
    <col min="15632" max="15881" width="9.140625" style="97"/>
    <col min="15882" max="15882" width="10.140625" style="97" customWidth="1"/>
    <col min="15883" max="15883" width="11" style="97" customWidth="1"/>
    <col min="15884" max="15884" width="2.85546875" style="97" customWidth="1"/>
    <col min="15885" max="15885" width="5.7109375" style="97" customWidth="1"/>
    <col min="15886" max="15886" width="4.85546875" style="97" customWidth="1"/>
    <col min="15887" max="15887" width="5.28515625" style="97" customWidth="1"/>
    <col min="15888" max="16137" width="9.140625" style="97"/>
    <col min="16138" max="16138" width="10.140625" style="97" customWidth="1"/>
    <col min="16139" max="16139" width="11" style="97" customWidth="1"/>
    <col min="16140" max="16140" width="2.85546875" style="97" customWidth="1"/>
    <col min="16141" max="16141" width="5.7109375" style="97" customWidth="1"/>
    <col min="16142" max="16142" width="4.85546875" style="97" customWidth="1"/>
    <col min="16143" max="16143" width="5.28515625" style="97" customWidth="1"/>
    <col min="16144" max="16384" width="9.140625" style="97"/>
  </cols>
  <sheetData>
    <row r="1" spans="1:16" x14ac:dyDescent="0.25">
      <c r="J1" s="99" t="s">
        <v>189</v>
      </c>
    </row>
    <row r="2" spans="1:16" x14ac:dyDescent="0.25">
      <c r="J2" s="99" t="s">
        <v>247</v>
      </c>
    </row>
    <row r="3" spans="1:16" x14ac:dyDescent="0.25">
      <c r="J3" s="99" t="s">
        <v>250</v>
      </c>
    </row>
    <row r="4" spans="1:16" x14ac:dyDescent="0.25">
      <c r="J4" s="99" t="s">
        <v>248</v>
      </c>
    </row>
    <row r="5" spans="1:16" x14ac:dyDescent="0.25">
      <c r="J5" s="99" t="s">
        <v>249</v>
      </c>
    </row>
    <row r="10" spans="1:16" x14ac:dyDescent="0.25">
      <c r="A10" s="208" t="s">
        <v>188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</row>
    <row r="11" spans="1:16" x14ac:dyDescent="0.25">
      <c r="A11" s="207" t="s">
        <v>187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</row>
    <row r="12" spans="1:16" x14ac:dyDescent="0.25">
      <c r="A12" s="207" t="s">
        <v>186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</row>
    <row r="13" spans="1:16" x14ac:dyDescent="0.25">
      <c r="A13" s="207" t="s">
        <v>185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</row>
    <row r="14" spans="1:16" x14ac:dyDescent="0.25">
      <c r="A14" s="207" t="s">
        <v>191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1:16" x14ac:dyDescent="0.25">
      <c r="A15" s="207" t="s">
        <v>184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1:16" x14ac:dyDescent="0.25">
      <c r="A16" s="207" t="s">
        <v>192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</row>
    <row r="17" spans="1:16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24" spans="1:16" x14ac:dyDescent="0.25">
      <c r="I24" s="97" t="s">
        <v>183</v>
      </c>
      <c r="K24" s="97" t="s">
        <v>182</v>
      </c>
    </row>
    <row r="25" spans="1:16" x14ac:dyDescent="0.25">
      <c r="I25" s="97" t="s">
        <v>181</v>
      </c>
      <c r="L25" s="97" t="s">
        <v>190</v>
      </c>
    </row>
    <row r="26" spans="1:16" x14ac:dyDescent="0.25">
      <c r="I26" s="97" t="s">
        <v>180</v>
      </c>
      <c r="J26" s="97" t="s">
        <v>179</v>
      </c>
    </row>
    <row r="27" spans="1:16" x14ac:dyDescent="0.25">
      <c r="I27" s="97" t="s">
        <v>178</v>
      </c>
      <c r="L27" s="97" t="s">
        <v>177</v>
      </c>
    </row>
  </sheetData>
  <mergeCells count="7">
    <mergeCell ref="A16:P16"/>
    <mergeCell ref="A10:P10"/>
    <mergeCell ref="A11:P11"/>
    <mergeCell ref="A12:P12"/>
    <mergeCell ref="A13:P13"/>
    <mergeCell ref="A14:P14"/>
    <mergeCell ref="A15:P15"/>
  </mergeCells>
  <pageMargins left="0.7" right="0.7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60" zoomScaleNormal="100" workbookViewId="0">
      <selection activeCell="O29" sqref="O29"/>
    </sheetView>
  </sheetViews>
  <sheetFormatPr defaultRowHeight="15" x14ac:dyDescent="0.25"/>
  <sheetData>
    <row r="1" spans="1:9" ht="18.75" x14ac:dyDescent="0.3">
      <c r="A1" s="299" t="s">
        <v>207</v>
      </c>
      <c r="B1" s="299"/>
      <c r="C1" s="299"/>
      <c r="D1" s="299"/>
      <c r="E1" s="299"/>
      <c r="F1" s="299"/>
      <c r="G1" s="299"/>
      <c r="H1" s="299"/>
      <c r="I1" s="299"/>
    </row>
    <row r="2" spans="1:9" ht="18.75" x14ac:dyDescent="0.25">
      <c r="A2" s="173" t="s">
        <v>194</v>
      </c>
      <c r="B2" s="300" t="s">
        <v>208</v>
      </c>
      <c r="C2" s="301"/>
      <c r="D2" s="301"/>
      <c r="E2" s="301"/>
      <c r="F2" s="301"/>
      <c r="G2" s="301"/>
      <c r="H2" s="301"/>
      <c r="I2" s="301"/>
    </row>
    <row r="3" spans="1:9" ht="18.75" x14ac:dyDescent="0.3">
      <c r="A3" s="174"/>
      <c r="B3" s="175"/>
      <c r="C3" s="175"/>
      <c r="D3" s="175"/>
      <c r="E3" s="175"/>
      <c r="F3" s="175"/>
      <c r="G3" s="175"/>
      <c r="H3" s="176"/>
      <c r="I3" s="176"/>
    </row>
    <row r="4" spans="1:9" ht="18.75" x14ac:dyDescent="0.25">
      <c r="A4" s="177" t="s">
        <v>193</v>
      </c>
      <c r="B4" s="302" t="s">
        <v>209</v>
      </c>
      <c r="C4" s="303"/>
      <c r="D4" s="303"/>
      <c r="E4" s="303"/>
      <c r="F4" s="303"/>
      <c r="G4" s="303"/>
      <c r="H4" s="303"/>
      <c r="I4" s="303"/>
    </row>
    <row r="5" spans="1:9" ht="18.75" x14ac:dyDescent="0.3">
      <c r="A5" s="174"/>
      <c r="B5" s="175"/>
      <c r="C5" s="175"/>
      <c r="D5" s="175"/>
      <c r="E5" s="175"/>
      <c r="F5" s="175"/>
      <c r="G5" s="175"/>
      <c r="H5" s="176"/>
      <c r="I5" s="176"/>
    </row>
    <row r="6" spans="1:9" ht="18.75" x14ac:dyDescent="0.25">
      <c r="A6" s="178" t="s">
        <v>210</v>
      </c>
      <c r="B6" s="302" t="s">
        <v>211</v>
      </c>
      <c r="C6" s="303"/>
      <c r="D6" s="303"/>
      <c r="E6" s="303"/>
      <c r="F6" s="303"/>
      <c r="G6" s="303"/>
      <c r="H6" s="303"/>
      <c r="I6" s="303"/>
    </row>
    <row r="7" spans="1:9" ht="18.75" x14ac:dyDescent="0.3">
      <c r="A7" s="174"/>
      <c r="B7" s="176"/>
      <c r="C7" s="176"/>
      <c r="D7" s="176"/>
      <c r="E7" s="176"/>
      <c r="F7" s="176"/>
      <c r="G7" s="176"/>
      <c r="H7" s="176"/>
      <c r="I7" s="176"/>
    </row>
    <row r="8" spans="1:9" ht="18.75" x14ac:dyDescent="0.3">
      <c r="A8" s="179" t="s">
        <v>212</v>
      </c>
      <c r="B8" s="180" t="s">
        <v>213</v>
      </c>
      <c r="C8" s="176"/>
      <c r="D8" s="176"/>
      <c r="E8" s="176"/>
      <c r="F8" s="176"/>
      <c r="G8" s="176"/>
      <c r="H8" s="176"/>
      <c r="I8" s="176"/>
    </row>
    <row r="9" spans="1:9" ht="18.75" x14ac:dyDescent="0.3">
      <c r="A9" s="174"/>
      <c r="B9" s="176"/>
      <c r="C9" s="176"/>
      <c r="D9" s="176"/>
      <c r="E9" s="176"/>
      <c r="F9" s="176"/>
      <c r="G9" s="176"/>
      <c r="H9" s="176"/>
      <c r="I9" s="176"/>
    </row>
    <row r="10" spans="1:9" ht="18.75" x14ac:dyDescent="0.3">
      <c r="A10" s="181" t="s">
        <v>214</v>
      </c>
      <c r="B10" s="297" t="s">
        <v>66</v>
      </c>
      <c r="C10" s="298"/>
      <c r="D10" s="298"/>
      <c r="E10" s="298"/>
      <c r="F10" s="298"/>
      <c r="G10" s="298"/>
      <c r="H10" s="298"/>
      <c r="I10" s="176"/>
    </row>
    <row r="11" spans="1:9" ht="18.75" x14ac:dyDescent="0.3">
      <c r="A11" s="182"/>
      <c r="B11" s="176"/>
      <c r="C11" s="176"/>
      <c r="D11" s="176"/>
      <c r="E11" s="176"/>
      <c r="F11" s="176"/>
      <c r="G11" s="176"/>
      <c r="H11" s="176"/>
      <c r="I11" s="176"/>
    </row>
    <row r="12" spans="1:9" ht="18.75" x14ac:dyDescent="0.3">
      <c r="A12" s="183" t="s">
        <v>173</v>
      </c>
      <c r="B12" s="298" t="s">
        <v>215</v>
      </c>
      <c r="C12" s="298"/>
      <c r="D12" s="298"/>
      <c r="E12" s="298"/>
      <c r="F12" s="298"/>
      <c r="G12" s="298"/>
      <c r="H12" s="298"/>
      <c r="I12" s="298"/>
    </row>
    <row r="13" spans="1:9" ht="18.75" x14ac:dyDescent="0.3">
      <c r="A13" s="184"/>
      <c r="B13" s="176"/>
      <c r="C13" s="176"/>
      <c r="D13" s="176"/>
      <c r="E13" s="176"/>
      <c r="F13" s="176"/>
      <c r="G13" s="176"/>
      <c r="H13" s="176"/>
      <c r="I13" s="176"/>
    </row>
    <row r="14" spans="1:9" ht="18.75" x14ac:dyDescent="0.3">
      <c r="A14" s="183" t="s">
        <v>171</v>
      </c>
      <c r="B14" s="298" t="s">
        <v>216</v>
      </c>
      <c r="C14" s="298"/>
      <c r="D14" s="298"/>
      <c r="E14" s="298"/>
      <c r="F14" s="298"/>
      <c r="G14" s="298"/>
      <c r="H14" s="298"/>
      <c r="I14" s="298"/>
    </row>
    <row r="15" spans="1:9" ht="18.75" x14ac:dyDescent="0.3">
      <c r="A15" s="184"/>
      <c r="B15" s="176"/>
      <c r="C15" s="176"/>
      <c r="D15" s="176"/>
      <c r="E15" s="176"/>
      <c r="F15" s="176"/>
      <c r="G15" s="176"/>
      <c r="H15" s="176"/>
      <c r="I15" s="176"/>
    </row>
    <row r="16" spans="1:9" ht="18.75" x14ac:dyDescent="0.3">
      <c r="A16" s="183" t="s">
        <v>172</v>
      </c>
      <c r="B16" s="298" t="s">
        <v>217</v>
      </c>
      <c r="C16" s="298"/>
      <c r="D16" s="298"/>
      <c r="E16" s="298"/>
      <c r="F16" s="298"/>
      <c r="G16" s="298"/>
      <c r="H16" s="298"/>
      <c r="I16" s="298"/>
    </row>
    <row r="17" spans="1:9" ht="18.75" x14ac:dyDescent="0.3">
      <c r="A17" s="184"/>
      <c r="B17" s="176"/>
      <c r="C17" s="176"/>
      <c r="D17" s="176"/>
      <c r="E17" s="176"/>
      <c r="F17" s="176"/>
      <c r="G17" s="176"/>
      <c r="H17" s="176"/>
      <c r="I17" s="176"/>
    </row>
    <row r="18" spans="1:9" ht="18.75" x14ac:dyDescent="0.3">
      <c r="A18" s="183" t="s">
        <v>218</v>
      </c>
      <c r="B18" s="298" t="s">
        <v>219</v>
      </c>
      <c r="C18" s="298"/>
      <c r="D18" s="298"/>
      <c r="E18" s="298"/>
      <c r="F18" s="298"/>
      <c r="G18" s="298"/>
      <c r="H18" s="298"/>
      <c r="I18" s="298"/>
    </row>
    <row r="19" spans="1:9" ht="18.75" x14ac:dyDescent="0.3">
      <c r="A19" s="184"/>
      <c r="B19" s="176"/>
      <c r="C19" s="176"/>
      <c r="D19" s="176"/>
      <c r="E19" s="176"/>
      <c r="F19" s="176"/>
      <c r="G19" s="176"/>
      <c r="H19" s="176"/>
      <c r="I19" s="176"/>
    </row>
    <row r="20" spans="1:9" ht="18.75" x14ac:dyDescent="0.3">
      <c r="A20" s="183" t="s">
        <v>220</v>
      </c>
      <c r="B20" s="298" t="s">
        <v>221</v>
      </c>
      <c r="C20" s="298"/>
      <c r="D20" s="298"/>
      <c r="E20" s="298"/>
      <c r="F20" s="298"/>
      <c r="G20" s="298"/>
      <c r="H20" s="298"/>
      <c r="I20" s="298"/>
    </row>
    <row r="21" spans="1:9" ht="18.75" x14ac:dyDescent="0.3">
      <c r="A21" s="184"/>
      <c r="B21" s="176"/>
      <c r="C21" s="176"/>
      <c r="D21" s="176"/>
      <c r="E21" s="176"/>
      <c r="F21" s="176"/>
      <c r="G21" s="176"/>
      <c r="H21" s="176"/>
      <c r="I21" s="176"/>
    </row>
    <row r="22" spans="1:9" ht="18.75" x14ac:dyDescent="0.3">
      <c r="A22" s="183" t="s">
        <v>222</v>
      </c>
      <c r="B22" s="298" t="s">
        <v>223</v>
      </c>
      <c r="C22" s="298"/>
      <c r="D22" s="298"/>
      <c r="E22" s="298"/>
      <c r="F22" s="298"/>
      <c r="G22" s="298"/>
      <c r="H22" s="298"/>
      <c r="I22" s="176"/>
    </row>
    <row r="24" spans="1:9" ht="18.75" x14ac:dyDescent="0.3">
      <c r="A24" s="183" t="s">
        <v>224</v>
      </c>
      <c r="B24" s="297" t="s">
        <v>225</v>
      </c>
      <c r="C24" s="298"/>
      <c r="D24" s="298"/>
      <c r="E24" s="298"/>
      <c r="F24" s="298"/>
      <c r="G24" s="298"/>
      <c r="H24" s="298"/>
      <c r="I24" s="298"/>
    </row>
  </sheetData>
  <mergeCells count="12">
    <mergeCell ref="B24:I24"/>
    <mergeCell ref="A1:I1"/>
    <mergeCell ref="B2:I2"/>
    <mergeCell ref="B4:I4"/>
    <mergeCell ref="B6:I6"/>
    <mergeCell ref="B10:H10"/>
    <mergeCell ref="B12:I12"/>
    <mergeCell ref="B14:I14"/>
    <mergeCell ref="B16:I16"/>
    <mergeCell ref="B18:I18"/>
    <mergeCell ref="B20:I20"/>
    <mergeCell ref="B22:H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view="pageBreakPreview" zoomScale="120" zoomScaleNormal="120" zoomScaleSheetLayoutView="12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BG55" sqref="BG55"/>
    </sheetView>
  </sheetViews>
  <sheetFormatPr defaultColWidth="2.28515625" defaultRowHeight="15" x14ac:dyDescent="0.25"/>
  <cols>
    <col min="1" max="1" width="2.28515625" customWidth="1"/>
    <col min="2" max="2" width="7.140625" customWidth="1"/>
    <col min="3" max="3" width="14.5703125" customWidth="1"/>
    <col min="4" max="4" width="6" customWidth="1"/>
    <col min="5" max="5" width="4.85546875" style="107" customWidth="1"/>
    <col min="6" max="57" width="2.28515625" customWidth="1"/>
    <col min="58" max="58" width="5.42578125" customWidth="1"/>
    <col min="59" max="59" width="4.85546875" customWidth="1"/>
  </cols>
  <sheetData>
    <row r="1" spans="1:256" ht="15" customHeight="1" x14ac:dyDescent="0.25">
      <c r="A1" s="1"/>
      <c r="B1" s="124" t="s">
        <v>71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24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" customHeight="1" x14ac:dyDescent="0.25">
      <c r="A2" s="1"/>
      <c r="B2" s="157" t="s">
        <v>133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" customHeight="1" x14ac:dyDescent="0.25">
      <c r="A3" s="1"/>
      <c r="B3" s="157" t="s">
        <v>198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2"/>
      <c r="C4" s="3"/>
      <c r="D4" s="1"/>
      <c r="E4" s="10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" customHeight="1" x14ac:dyDescent="0.25">
      <c r="A5" s="251" t="s">
        <v>72</v>
      </c>
      <c r="B5" s="252" t="s">
        <v>0</v>
      </c>
      <c r="C5" s="254" t="s">
        <v>73</v>
      </c>
      <c r="D5" s="256" t="s">
        <v>74</v>
      </c>
      <c r="E5" s="101"/>
      <c r="F5" s="217" t="s">
        <v>75</v>
      </c>
      <c r="G5" s="218"/>
      <c r="H5" s="218"/>
      <c r="I5" s="219"/>
      <c r="J5" s="220" t="s">
        <v>143</v>
      </c>
      <c r="K5" s="217" t="s">
        <v>76</v>
      </c>
      <c r="L5" s="249"/>
      <c r="M5" s="250"/>
      <c r="N5" s="220" t="s">
        <v>144</v>
      </c>
      <c r="O5" s="217" t="s">
        <v>77</v>
      </c>
      <c r="P5" s="218"/>
      <c r="Q5" s="218"/>
      <c r="R5" s="219"/>
      <c r="S5" s="217" t="s">
        <v>78</v>
      </c>
      <c r="T5" s="218"/>
      <c r="U5" s="218"/>
      <c r="V5" s="219"/>
      <c r="W5" s="216" t="s">
        <v>145</v>
      </c>
      <c r="X5" s="217" t="s">
        <v>79</v>
      </c>
      <c r="Y5" s="218"/>
      <c r="Z5" s="219"/>
      <c r="AA5" s="213" t="s">
        <v>146</v>
      </c>
      <c r="AB5" s="217" t="s">
        <v>80</v>
      </c>
      <c r="AC5" s="218"/>
      <c r="AD5" s="218"/>
      <c r="AE5" s="220" t="s">
        <v>147</v>
      </c>
      <c r="AF5" s="217" t="s">
        <v>81</v>
      </c>
      <c r="AG5" s="218"/>
      <c r="AH5" s="218"/>
      <c r="AI5" s="219"/>
      <c r="AJ5" s="216" t="s">
        <v>148</v>
      </c>
      <c r="AK5" s="215" t="s">
        <v>82</v>
      </c>
      <c r="AL5" s="215"/>
      <c r="AM5" s="215"/>
      <c r="AN5" s="213" t="s">
        <v>149</v>
      </c>
      <c r="AO5" s="215" t="s">
        <v>83</v>
      </c>
      <c r="AP5" s="215"/>
      <c r="AQ5" s="215"/>
      <c r="AR5" s="215"/>
      <c r="AS5" s="220" t="s">
        <v>84</v>
      </c>
      <c r="AT5" s="217" t="s">
        <v>85</v>
      </c>
      <c r="AU5" s="218"/>
      <c r="AV5" s="219"/>
      <c r="AW5" s="220" t="s">
        <v>86</v>
      </c>
      <c r="AX5" s="217" t="s">
        <v>87</v>
      </c>
      <c r="AY5" s="218"/>
      <c r="AZ5" s="218"/>
      <c r="BA5" s="219"/>
      <c r="BB5" s="215" t="s">
        <v>88</v>
      </c>
      <c r="BC5" s="215"/>
      <c r="BD5" s="215"/>
      <c r="BE5" s="215"/>
      <c r="BF5" s="108"/>
      <c r="BG5" s="242" t="s">
        <v>89</v>
      </c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9.25" customHeight="1" x14ac:dyDescent="0.25">
      <c r="A6" s="251"/>
      <c r="B6" s="253"/>
      <c r="C6" s="255"/>
      <c r="D6" s="257"/>
      <c r="E6" s="102"/>
      <c r="F6" s="6" t="s">
        <v>101</v>
      </c>
      <c r="G6" s="6" t="s">
        <v>102</v>
      </c>
      <c r="H6" s="6" t="s">
        <v>103</v>
      </c>
      <c r="I6" s="6" t="s">
        <v>104</v>
      </c>
      <c r="J6" s="221"/>
      <c r="K6" s="6" t="s">
        <v>105</v>
      </c>
      <c r="L6" s="6" t="s">
        <v>106</v>
      </c>
      <c r="M6" s="6" t="s">
        <v>107</v>
      </c>
      <c r="N6" s="221"/>
      <c r="O6" s="6" t="s">
        <v>119</v>
      </c>
      <c r="P6" s="6" t="s">
        <v>120</v>
      </c>
      <c r="Q6" s="6" t="s">
        <v>121</v>
      </c>
      <c r="R6" s="6" t="s">
        <v>122</v>
      </c>
      <c r="S6" s="6" t="s">
        <v>101</v>
      </c>
      <c r="T6" s="6" t="s">
        <v>102</v>
      </c>
      <c r="U6" s="6" t="s">
        <v>103</v>
      </c>
      <c r="V6" s="6" t="s">
        <v>104</v>
      </c>
      <c r="W6" s="216"/>
      <c r="X6" s="8" t="s">
        <v>90</v>
      </c>
      <c r="Y6" s="6" t="s">
        <v>91</v>
      </c>
      <c r="Z6" s="6" t="s">
        <v>92</v>
      </c>
      <c r="AA6" s="214"/>
      <c r="AB6" s="6" t="s">
        <v>93</v>
      </c>
      <c r="AC6" s="6" t="s">
        <v>94</v>
      </c>
      <c r="AD6" s="9" t="s">
        <v>95</v>
      </c>
      <c r="AE6" s="248"/>
      <c r="AF6" s="10" t="s">
        <v>93</v>
      </c>
      <c r="AG6" s="7" t="s">
        <v>94</v>
      </c>
      <c r="AH6" s="7" t="s">
        <v>103</v>
      </c>
      <c r="AI6" s="7" t="s">
        <v>104</v>
      </c>
      <c r="AJ6" s="216"/>
      <c r="AK6" s="6" t="s">
        <v>90</v>
      </c>
      <c r="AL6" s="6" t="s">
        <v>91</v>
      </c>
      <c r="AM6" s="6" t="s">
        <v>92</v>
      </c>
      <c r="AN6" s="214"/>
      <c r="AO6" s="6" t="s">
        <v>93</v>
      </c>
      <c r="AP6" s="6" t="s">
        <v>94</v>
      </c>
      <c r="AQ6" s="9" t="s">
        <v>95</v>
      </c>
      <c r="AR6" s="6" t="s">
        <v>96</v>
      </c>
      <c r="AS6" s="248"/>
      <c r="AT6" s="6" t="s">
        <v>105</v>
      </c>
      <c r="AU6" s="6" t="s">
        <v>106</v>
      </c>
      <c r="AV6" s="6" t="s">
        <v>107</v>
      </c>
      <c r="AW6" s="248"/>
      <c r="AX6" s="7" t="s">
        <v>97</v>
      </c>
      <c r="AY6" s="7" t="s">
        <v>98</v>
      </c>
      <c r="AZ6" s="7" t="s">
        <v>99</v>
      </c>
      <c r="BA6" s="10" t="s">
        <v>100</v>
      </c>
      <c r="BB6" s="6" t="s">
        <v>101</v>
      </c>
      <c r="BC6" s="6" t="s">
        <v>102</v>
      </c>
      <c r="BD6" s="6" t="s">
        <v>103</v>
      </c>
      <c r="BE6" s="6" t="s">
        <v>108</v>
      </c>
      <c r="BF6" s="109"/>
      <c r="BG6" s="243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251"/>
      <c r="B7" s="253"/>
      <c r="C7" s="255"/>
      <c r="D7" s="257"/>
      <c r="E7" s="103"/>
      <c r="F7" s="245" t="s">
        <v>109</v>
      </c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7"/>
      <c r="BF7" s="110"/>
      <c r="BG7" s="243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251"/>
      <c r="B8" s="253"/>
      <c r="C8" s="255"/>
      <c r="D8" s="257"/>
      <c r="E8" s="102"/>
      <c r="F8" s="6">
        <v>35</v>
      </c>
      <c r="G8" s="6">
        <v>36</v>
      </c>
      <c r="H8" s="6">
        <v>37</v>
      </c>
      <c r="I8" s="6">
        <v>38</v>
      </c>
      <c r="J8" s="6">
        <v>39</v>
      </c>
      <c r="K8" s="6">
        <v>40</v>
      </c>
      <c r="L8" s="6">
        <v>41</v>
      </c>
      <c r="M8" s="6">
        <v>42</v>
      </c>
      <c r="N8" s="9">
        <v>43</v>
      </c>
      <c r="O8" s="9">
        <v>44</v>
      </c>
      <c r="P8" s="9">
        <v>45</v>
      </c>
      <c r="Q8" s="9">
        <v>46</v>
      </c>
      <c r="R8" s="9">
        <v>47</v>
      </c>
      <c r="S8" s="9">
        <v>48</v>
      </c>
      <c r="T8" s="9">
        <v>49</v>
      </c>
      <c r="U8" s="9">
        <v>50</v>
      </c>
      <c r="V8" s="9">
        <v>51</v>
      </c>
      <c r="W8" s="6">
        <v>52</v>
      </c>
      <c r="X8" s="12">
        <v>1</v>
      </c>
      <c r="Y8" s="12">
        <v>2</v>
      </c>
      <c r="Z8" s="12">
        <v>3</v>
      </c>
      <c r="AA8" s="12">
        <v>4</v>
      </c>
      <c r="AB8" s="13">
        <v>5</v>
      </c>
      <c r="AC8" s="12">
        <v>6</v>
      </c>
      <c r="AD8" s="12">
        <v>7</v>
      </c>
      <c r="AE8" s="12">
        <v>8</v>
      </c>
      <c r="AF8" s="13">
        <v>9</v>
      </c>
      <c r="AG8" s="6">
        <v>10</v>
      </c>
      <c r="AH8" s="6">
        <v>11</v>
      </c>
      <c r="AI8" s="6">
        <v>12</v>
      </c>
      <c r="AJ8" s="6">
        <v>13</v>
      </c>
      <c r="AK8" s="6">
        <v>14</v>
      </c>
      <c r="AL8" s="6">
        <v>15</v>
      </c>
      <c r="AM8" s="6">
        <v>16</v>
      </c>
      <c r="AN8" s="6">
        <v>17</v>
      </c>
      <c r="AO8" s="9">
        <v>18</v>
      </c>
      <c r="AP8" s="6">
        <v>19</v>
      </c>
      <c r="AQ8" s="6">
        <v>20</v>
      </c>
      <c r="AR8" s="6">
        <v>21</v>
      </c>
      <c r="AS8" s="6">
        <v>22</v>
      </c>
      <c r="AT8" s="14">
        <v>23</v>
      </c>
      <c r="AU8" s="6">
        <v>24</v>
      </c>
      <c r="AV8" s="6">
        <v>25</v>
      </c>
      <c r="AW8" s="9" t="s">
        <v>110</v>
      </c>
      <c r="AX8" s="6">
        <v>27</v>
      </c>
      <c r="AY8" s="6">
        <v>28</v>
      </c>
      <c r="AZ8" s="6">
        <v>29</v>
      </c>
      <c r="BA8" s="6">
        <v>30</v>
      </c>
      <c r="BB8" s="6">
        <v>31</v>
      </c>
      <c r="BC8" s="6">
        <v>32</v>
      </c>
      <c r="BD8" s="6">
        <v>33</v>
      </c>
      <c r="BE8" s="6">
        <v>34</v>
      </c>
      <c r="BF8" s="109"/>
      <c r="BG8" s="243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251"/>
      <c r="B9" s="253"/>
      <c r="C9" s="255"/>
      <c r="D9" s="257"/>
      <c r="E9" s="103"/>
      <c r="F9" s="245" t="s">
        <v>111</v>
      </c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7"/>
      <c r="BF9" s="110"/>
      <c r="BG9" s="243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251"/>
      <c r="B10" s="253"/>
      <c r="C10" s="255"/>
      <c r="D10" s="257"/>
      <c r="E10" s="102"/>
      <c r="F10" s="5">
        <v>1</v>
      </c>
      <c r="G10" s="5">
        <v>2</v>
      </c>
      <c r="H10" s="5">
        <v>3</v>
      </c>
      <c r="I10" s="6">
        <v>4</v>
      </c>
      <c r="J10" s="7">
        <v>5</v>
      </c>
      <c r="K10" s="6">
        <v>6</v>
      </c>
      <c r="L10" s="6">
        <v>7</v>
      </c>
      <c r="M10" s="6">
        <v>8</v>
      </c>
      <c r="N10" s="7">
        <v>9</v>
      </c>
      <c r="O10" s="6">
        <v>10</v>
      </c>
      <c r="P10" s="6">
        <v>11</v>
      </c>
      <c r="Q10" s="6">
        <v>12</v>
      </c>
      <c r="R10" s="6">
        <v>13</v>
      </c>
      <c r="S10" s="6">
        <v>14</v>
      </c>
      <c r="T10" s="6">
        <v>15</v>
      </c>
      <c r="U10" s="6">
        <v>16</v>
      </c>
      <c r="V10" s="6">
        <v>17</v>
      </c>
      <c r="W10" s="9">
        <v>18</v>
      </c>
      <c r="X10" s="6">
        <v>19</v>
      </c>
      <c r="Y10" s="6">
        <v>20</v>
      </c>
      <c r="Z10" s="6">
        <v>21</v>
      </c>
      <c r="AA10" s="6">
        <v>22</v>
      </c>
      <c r="AB10" s="14">
        <v>23</v>
      </c>
      <c r="AC10" s="6">
        <v>24</v>
      </c>
      <c r="AD10" s="6">
        <v>25</v>
      </c>
      <c r="AE10" s="9">
        <v>26</v>
      </c>
      <c r="AF10" s="6">
        <v>27</v>
      </c>
      <c r="AG10" s="6">
        <v>28</v>
      </c>
      <c r="AH10" s="6">
        <v>29</v>
      </c>
      <c r="AI10" s="6">
        <v>30</v>
      </c>
      <c r="AJ10" s="6">
        <v>31</v>
      </c>
      <c r="AK10" s="6">
        <v>32</v>
      </c>
      <c r="AL10" s="6">
        <v>33</v>
      </c>
      <c r="AM10" s="6">
        <v>34</v>
      </c>
      <c r="AN10" s="6">
        <v>35</v>
      </c>
      <c r="AO10" s="6">
        <v>36</v>
      </c>
      <c r="AP10" s="6">
        <v>37</v>
      </c>
      <c r="AQ10" s="6">
        <v>38</v>
      </c>
      <c r="AR10" s="6">
        <v>39</v>
      </c>
      <c r="AS10" s="6">
        <v>40</v>
      </c>
      <c r="AT10" s="6">
        <v>41</v>
      </c>
      <c r="AU10" s="6">
        <v>42</v>
      </c>
      <c r="AV10" s="9">
        <v>43</v>
      </c>
      <c r="AW10" s="9" t="s">
        <v>112</v>
      </c>
      <c r="AX10" s="9">
        <v>45</v>
      </c>
      <c r="AY10" s="9">
        <v>46</v>
      </c>
      <c r="AZ10" s="9">
        <v>47</v>
      </c>
      <c r="BA10" s="9">
        <v>48</v>
      </c>
      <c r="BB10" s="9">
        <v>49</v>
      </c>
      <c r="BC10" s="9">
        <v>50</v>
      </c>
      <c r="BD10" s="9">
        <v>51</v>
      </c>
      <c r="BE10" s="6">
        <v>52</v>
      </c>
      <c r="BF10" s="96"/>
      <c r="BG10" s="244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235" t="s">
        <v>150</v>
      </c>
      <c r="B11" s="238" t="s">
        <v>113</v>
      </c>
      <c r="C11" s="240" t="s">
        <v>1</v>
      </c>
      <c r="D11" s="15" t="s">
        <v>114</v>
      </c>
      <c r="E11" s="104">
        <f>SUM(F11:V11)</f>
        <v>612</v>
      </c>
      <c r="F11" s="16">
        <f>F13+F31+F43</f>
        <v>36</v>
      </c>
      <c r="G11" s="16">
        <f t="shared" ref="G11:V11" si="0">G13+G31+G43</f>
        <v>36</v>
      </c>
      <c r="H11" s="16">
        <f t="shared" si="0"/>
        <v>36</v>
      </c>
      <c r="I11" s="16">
        <f t="shared" si="0"/>
        <v>36</v>
      </c>
      <c r="J11" s="16">
        <f t="shared" si="0"/>
        <v>36</v>
      </c>
      <c r="K11" s="16">
        <f t="shared" si="0"/>
        <v>36</v>
      </c>
      <c r="L11" s="16">
        <f t="shared" si="0"/>
        <v>36</v>
      </c>
      <c r="M11" s="16">
        <f t="shared" si="0"/>
        <v>36</v>
      </c>
      <c r="N11" s="16">
        <f t="shared" si="0"/>
        <v>36</v>
      </c>
      <c r="O11" s="16">
        <f t="shared" si="0"/>
        <v>36</v>
      </c>
      <c r="P11" s="16">
        <f t="shared" si="0"/>
        <v>36</v>
      </c>
      <c r="Q11" s="16">
        <f t="shared" si="0"/>
        <v>36</v>
      </c>
      <c r="R11" s="16">
        <f t="shared" si="0"/>
        <v>36</v>
      </c>
      <c r="S11" s="16">
        <f t="shared" si="0"/>
        <v>36</v>
      </c>
      <c r="T11" s="16">
        <f t="shared" si="0"/>
        <v>36</v>
      </c>
      <c r="U11" s="16">
        <f t="shared" si="0"/>
        <v>36</v>
      </c>
      <c r="V11" s="16">
        <f t="shared" si="0"/>
        <v>36</v>
      </c>
      <c r="W11" s="203" t="s">
        <v>193</v>
      </c>
      <c r="X11" s="203" t="s">
        <v>193</v>
      </c>
      <c r="Y11" s="16">
        <v>36</v>
      </c>
      <c r="Z11" s="16">
        <v>36</v>
      </c>
      <c r="AA11" s="16">
        <v>36</v>
      </c>
      <c r="AB11" s="16">
        <v>36</v>
      </c>
      <c r="AC11" s="16">
        <v>36</v>
      </c>
      <c r="AD11" s="16">
        <v>36</v>
      </c>
      <c r="AE11" s="16">
        <v>36</v>
      </c>
      <c r="AF11" s="16">
        <v>36</v>
      </c>
      <c r="AG11" s="16">
        <v>36</v>
      </c>
      <c r="AH11" s="16">
        <v>36</v>
      </c>
      <c r="AI11" s="16">
        <v>36</v>
      </c>
      <c r="AJ11" s="201" t="s">
        <v>193</v>
      </c>
      <c r="AK11" s="16">
        <v>36</v>
      </c>
      <c r="AL11" s="16">
        <v>36</v>
      </c>
      <c r="AM11" s="16">
        <v>36</v>
      </c>
      <c r="AN11" s="16">
        <v>36</v>
      </c>
      <c r="AO11" s="16">
        <v>36</v>
      </c>
      <c r="AP11" s="16">
        <v>36</v>
      </c>
      <c r="AQ11" s="16">
        <v>36</v>
      </c>
      <c r="AR11" s="16">
        <v>36</v>
      </c>
      <c r="AS11" s="16">
        <v>36</v>
      </c>
      <c r="AT11" s="16">
        <v>36</v>
      </c>
      <c r="AU11" s="16">
        <v>36</v>
      </c>
      <c r="AV11" s="117" t="s">
        <v>194</v>
      </c>
      <c r="AW11" s="117" t="s">
        <v>194</v>
      </c>
      <c r="AX11" s="201" t="s">
        <v>193</v>
      </c>
      <c r="AY11" s="201" t="s">
        <v>193</v>
      </c>
      <c r="AZ11" s="201" t="s">
        <v>193</v>
      </c>
      <c r="BA11" s="201" t="s">
        <v>193</v>
      </c>
      <c r="BB11" s="201" t="s">
        <v>193</v>
      </c>
      <c r="BC11" s="201" t="s">
        <v>193</v>
      </c>
      <c r="BD11" s="201" t="s">
        <v>193</v>
      </c>
      <c r="BE11" s="201" t="s">
        <v>193</v>
      </c>
      <c r="BF11" s="16">
        <f>SUM(Y11:BE11)</f>
        <v>792</v>
      </c>
      <c r="BG11" s="17">
        <f>SUM(F11:BE11)</f>
        <v>1404</v>
      </c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236"/>
      <c r="B12" s="239"/>
      <c r="C12" s="241"/>
      <c r="D12" s="15" t="s">
        <v>115</v>
      </c>
      <c r="E12" s="104">
        <f t="shared" ref="E12:E14" si="1">SUM(F12:V12)</f>
        <v>306</v>
      </c>
      <c r="F12" s="16">
        <f>F14+F32+F44</f>
        <v>18</v>
      </c>
      <c r="G12" s="16">
        <f t="shared" ref="G12:V12" si="2">G14+G32+G44</f>
        <v>18</v>
      </c>
      <c r="H12" s="16">
        <f t="shared" si="2"/>
        <v>18</v>
      </c>
      <c r="I12" s="16">
        <f t="shared" si="2"/>
        <v>18</v>
      </c>
      <c r="J12" s="16">
        <f t="shared" si="2"/>
        <v>18</v>
      </c>
      <c r="K12" s="16">
        <f t="shared" si="2"/>
        <v>18</v>
      </c>
      <c r="L12" s="16">
        <f t="shared" si="2"/>
        <v>18</v>
      </c>
      <c r="M12" s="16">
        <f t="shared" si="2"/>
        <v>18</v>
      </c>
      <c r="N12" s="16">
        <f t="shared" si="2"/>
        <v>18</v>
      </c>
      <c r="O12" s="16">
        <f t="shared" si="2"/>
        <v>18</v>
      </c>
      <c r="P12" s="16">
        <f t="shared" si="2"/>
        <v>18</v>
      </c>
      <c r="Q12" s="16">
        <f t="shared" si="2"/>
        <v>18</v>
      </c>
      <c r="R12" s="16">
        <f t="shared" si="2"/>
        <v>18</v>
      </c>
      <c r="S12" s="16">
        <f t="shared" si="2"/>
        <v>18</v>
      </c>
      <c r="T12" s="16">
        <f t="shared" si="2"/>
        <v>18</v>
      </c>
      <c r="U12" s="16">
        <f t="shared" si="2"/>
        <v>18</v>
      </c>
      <c r="V12" s="16">
        <f t="shared" si="2"/>
        <v>18</v>
      </c>
      <c r="W12" s="203" t="s">
        <v>193</v>
      </c>
      <c r="X12" s="203" t="s">
        <v>193</v>
      </c>
      <c r="Y12" s="16">
        <v>18</v>
      </c>
      <c r="Z12" s="16">
        <v>18</v>
      </c>
      <c r="AA12" s="16">
        <v>18</v>
      </c>
      <c r="AB12" s="16">
        <v>18</v>
      </c>
      <c r="AC12" s="16">
        <v>18</v>
      </c>
      <c r="AD12" s="16">
        <v>18</v>
      </c>
      <c r="AE12" s="16">
        <v>18</v>
      </c>
      <c r="AF12" s="16">
        <v>18</v>
      </c>
      <c r="AG12" s="16">
        <v>18</v>
      </c>
      <c r="AH12" s="16">
        <v>18</v>
      </c>
      <c r="AI12" s="16">
        <v>18</v>
      </c>
      <c r="AJ12" s="201" t="s">
        <v>193</v>
      </c>
      <c r="AK12" s="16">
        <v>18</v>
      </c>
      <c r="AL12" s="16">
        <v>18</v>
      </c>
      <c r="AM12" s="16">
        <v>18</v>
      </c>
      <c r="AN12" s="16">
        <v>18</v>
      </c>
      <c r="AO12" s="16">
        <v>18</v>
      </c>
      <c r="AP12" s="16">
        <v>18</v>
      </c>
      <c r="AQ12" s="16">
        <v>18</v>
      </c>
      <c r="AR12" s="16">
        <v>18</v>
      </c>
      <c r="AS12" s="16">
        <v>18</v>
      </c>
      <c r="AT12" s="16">
        <v>18</v>
      </c>
      <c r="AU12" s="16">
        <v>18</v>
      </c>
      <c r="AV12" s="117" t="s">
        <v>194</v>
      </c>
      <c r="AW12" s="117" t="s">
        <v>194</v>
      </c>
      <c r="AX12" s="201" t="s">
        <v>193</v>
      </c>
      <c r="AY12" s="201" t="s">
        <v>193</v>
      </c>
      <c r="AZ12" s="201" t="s">
        <v>193</v>
      </c>
      <c r="BA12" s="201" t="s">
        <v>193</v>
      </c>
      <c r="BB12" s="201" t="s">
        <v>193</v>
      </c>
      <c r="BC12" s="201" t="s">
        <v>193</v>
      </c>
      <c r="BD12" s="201" t="s">
        <v>193</v>
      </c>
      <c r="BE12" s="201" t="s">
        <v>193</v>
      </c>
      <c r="BF12" s="16">
        <f t="shared" ref="BF12:BF14" si="3">SUM(Y12:BE12)</f>
        <v>396</v>
      </c>
      <c r="BG12" s="17">
        <f t="shared" ref="BG12:BG28" si="4">SUM(F12:BE12)</f>
        <v>702</v>
      </c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236"/>
      <c r="B13" s="225" t="s">
        <v>151</v>
      </c>
      <c r="C13" s="227" t="s">
        <v>152</v>
      </c>
      <c r="D13" s="15" t="s">
        <v>114</v>
      </c>
      <c r="E13" s="104">
        <f t="shared" si="1"/>
        <v>354</v>
      </c>
      <c r="F13" s="18">
        <f>F15+F17+F19+F21+F23+F25+F27+F29</f>
        <v>20</v>
      </c>
      <c r="G13" s="18">
        <f t="shared" ref="G13:AI13" si="5">G15+G17+G19+G21+G23+G25+G27+G29</f>
        <v>20</v>
      </c>
      <c r="H13" s="18">
        <f t="shared" si="5"/>
        <v>20</v>
      </c>
      <c r="I13" s="18">
        <f t="shared" si="5"/>
        <v>21</v>
      </c>
      <c r="J13" s="18">
        <f t="shared" si="5"/>
        <v>21</v>
      </c>
      <c r="K13" s="18">
        <f t="shared" si="5"/>
        <v>21</v>
      </c>
      <c r="L13" s="18">
        <f t="shared" si="5"/>
        <v>21</v>
      </c>
      <c r="M13" s="18">
        <f t="shared" si="5"/>
        <v>21</v>
      </c>
      <c r="N13" s="18">
        <f t="shared" si="5"/>
        <v>21</v>
      </c>
      <c r="O13" s="18">
        <f t="shared" si="5"/>
        <v>21</v>
      </c>
      <c r="P13" s="18">
        <f t="shared" si="5"/>
        <v>21</v>
      </c>
      <c r="Q13" s="18">
        <f t="shared" si="5"/>
        <v>21</v>
      </c>
      <c r="R13" s="18">
        <f t="shared" si="5"/>
        <v>21</v>
      </c>
      <c r="S13" s="18">
        <f t="shared" si="5"/>
        <v>21</v>
      </c>
      <c r="T13" s="18">
        <f t="shared" si="5"/>
        <v>21</v>
      </c>
      <c r="U13" s="18">
        <f t="shared" si="5"/>
        <v>21</v>
      </c>
      <c r="V13" s="18">
        <f t="shared" si="5"/>
        <v>21</v>
      </c>
      <c r="W13" s="203" t="s">
        <v>193</v>
      </c>
      <c r="X13" s="203" t="s">
        <v>193</v>
      </c>
      <c r="Y13" s="18">
        <f t="shared" si="5"/>
        <v>22</v>
      </c>
      <c r="Z13" s="18">
        <f t="shared" si="5"/>
        <v>22</v>
      </c>
      <c r="AA13" s="18">
        <f t="shared" si="5"/>
        <v>22</v>
      </c>
      <c r="AB13" s="18">
        <f t="shared" si="5"/>
        <v>22</v>
      </c>
      <c r="AC13" s="18">
        <f t="shared" si="5"/>
        <v>22</v>
      </c>
      <c r="AD13" s="18">
        <f t="shared" si="5"/>
        <v>22</v>
      </c>
      <c r="AE13" s="18">
        <f t="shared" si="5"/>
        <v>22</v>
      </c>
      <c r="AF13" s="18">
        <f t="shared" si="5"/>
        <v>22</v>
      </c>
      <c r="AG13" s="18">
        <f t="shared" si="5"/>
        <v>22</v>
      </c>
      <c r="AH13" s="18">
        <f t="shared" si="5"/>
        <v>22</v>
      </c>
      <c r="AI13" s="18">
        <f t="shared" si="5"/>
        <v>22</v>
      </c>
      <c r="AJ13" s="202" t="s">
        <v>193</v>
      </c>
      <c r="AK13" s="18">
        <f t="shared" ref="AK13:AK14" si="6">AK15+AK17+AK19+AK21+AK23+AK25+AK27+AK29</f>
        <v>22</v>
      </c>
      <c r="AL13" s="18">
        <f t="shared" ref="AL13:AU13" si="7">AL15+AL17+AL19+AL21+AL23+AL25+AL27+AL29</f>
        <v>22</v>
      </c>
      <c r="AM13" s="18">
        <f t="shared" si="7"/>
        <v>22</v>
      </c>
      <c r="AN13" s="18">
        <f t="shared" si="7"/>
        <v>22</v>
      </c>
      <c r="AO13" s="18">
        <f t="shared" si="7"/>
        <v>22</v>
      </c>
      <c r="AP13" s="18">
        <f t="shared" si="7"/>
        <v>22</v>
      </c>
      <c r="AQ13" s="18">
        <f t="shared" si="7"/>
        <v>22</v>
      </c>
      <c r="AR13" s="18">
        <f t="shared" si="7"/>
        <v>23</v>
      </c>
      <c r="AS13" s="18">
        <f t="shared" si="7"/>
        <v>23</v>
      </c>
      <c r="AT13" s="18">
        <f t="shared" si="7"/>
        <v>23</v>
      </c>
      <c r="AU13" s="18">
        <f t="shared" si="7"/>
        <v>23</v>
      </c>
      <c r="AV13" s="117" t="s">
        <v>194</v>
      </c>
      <c r="AW13" s="117" t="s">
        <v>194</v>
      </c>
      <c r="AX13" s="202" t="s">
        <v>193</v>
      </c>
      <c r="AY13" s="202" t="s">
        <v>193</v>
      </c>
      <c r="AZ13" s="202" t="s">
        <v>193</v>
      </c>
      <c r="BA13" s="202" t="s">
        <v>193</v>
      </c>
      <c r="BB13" s="202" t="s">
        <v>193</v>
      </c>
      <c r="BC13" s="202" t="s">
        <v>193</v>
      </c>
      <c r="BD13" s="202" t="s">
        <v>193</v>
      </c>
      <c r="BE13" s="202" t="s">
        <v>193</v>
      </c>
      <c r="BF13" s="16">
        <f t="shared" si="3"/>
        <v>488</v>
      </c>
      <c r="BG13" s="17">
        <f t="shared" si="4"/>
        <v>842</v>
      </c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236"/>
      <c r="B14" s="226"/>
      <c r="C14" s="228"/>
      <c r="D14" s="15" t="s">
        <v>115</v>
      </c>
      <c r="E14" s="104">
        <f t="shared" si="1"/>
        <v>204</v>
      </c>
      <c r="F14" s="18">
        <f>F16+F18+F20+F22+F24+F26+F28+F30</f>
        <v>13</v>
      </c>
      <c r="G14" s="18">
        <f t="shared" ref="G14:AI14" si="8">G16+G18+G20+G22+G24+G26+G28+G30</f>
        <v>12</v>
      </c>
      <c r="H14" s="18">
        <f t="shared" si="8"/>
        <v>12</v>
      </c>
      <c r="I14" s="18">
        <f t="shared" si="8"/>
        <v>13</v>
      </c>
      <c r="J14" s="18">
        <f t="shared" si="8"/>
        <v>13</v>
      </c>
      <c r="K14" s="18">
        <f t="shared" si="8"/>
        <v>13</v>
      </c>
      <c r="L14" s="18">
        <f t="shared" si="8"/>
        <v>13</v>
      </c>
      <c r="M14" s="18">
        <f t="shared" si="8"/>
        <v>13</v>
      </c>
      <c r="N14" s="18">
        <f t="shared" si="8"/>
        <v>12</v>
      </c>
      <c r="O14" s="18">
        <f t="shared" si="8"/>
        <v>12</v>
      </c>
      <c r="P14" s="18">
        <f t="shared" si="8"/>
        <v>12</v>
      </c>
      <c r="Q14" s="18">
        <f t="shared" si="8"/>
        <v>11</v>
      </c>
      <c r="R14" s="18">
        <f t="shared" si="8"/>
        <v>11</v>
      </c>
      <c r="S14" s="18">
        <f t="shared" si="8"/>
        <v>11</v>
      </c>
      <c r="T14" s="18">
        <f t="shared" si="8"/>
        <v>11</v>
      </c>
      <c r="U14" s="18">
        <f t="shared" si="8"/>
        <v>11</v>
      </c>
      <c r="V14" s="18">
        <f t="shared" si="8"/>
        <v>11</v>
      </c>
      <c r="W14" s="203" t="s">
        <v>193</v>
      </c>
      <c r="X14" s="203" t="s">
        <v>193</v>
      </c>
      <c r="Y14" s="18">
        <f t="shared" si="8"/>
        <v>12</v>
      </c>
      <c r="Z14" s="18">
        <f t="shared" si="8"/>
        <v>13</v>
      </c>
      <c r="AA14" s="18">
        <f t="shared" si="8"/>
        <v>12</v>
      </c>
      <c r="AB14" s="18">
        <f t="shared" si="8"/>
        <v>13</v>
      </c>
      <c r="AC14" s="18">
        <f t="shared" si="8"/>
        <v>12</v>
      </c>
      <c r="AD14" s="18">
        <f t="shared" si="8"/>
        <v>12</v>
      </c>
      <c r="AE14" s="18">
        <f t="shared" si="8"/>
        <v>12</v>
      </c>
      <c r="AF14" s="18">
        <f t="shared" si="8"/>
        <v>13</v>
      </c>
      <c r="AG14" s="18">
        <f t="shared" si="8"/>
        <v>12</v>
      </c>
      <c r="AH14" s="18">
        <f t="shared" si="8"/>
        <v>13</v>
      </c>
      <c r="AI14" s="18">
        <f t="shared" si="8"/>
        <v>12</v>
      </c>
      <c r="AJ14" s="201" t="s">
        <v>193</v>
      </c>
      <c r="AK14" s="18">
        <f t="shared" si="6"/>
        <v>13</v>
      </c>
      <c r="AL14" s="18">
        <f t="shared" ref="AL14:AU14" si="9">AL16+AL18+AL20+AL22+AL24+AL26+AL28+AL30</f>
        <v>13</v>
      </c>
      <c r="AM14" s="18">
        <f t="shared" si="9"/>
        <v>13</v>
      </c>
      <c r="AN14" s="18">
        <f t="shared" si="9"/>
        <v>13</v>
      </c>
      <c r="AO14" s="18">
        <f t="shared" si="9"/>
        <v>13</v>
      </c>
      <c r="AP14" s="18">
        <f t="shared" si="9"/>
        <v>12</v>
      </c>
      <c r="AQ14" s="18">
        <f t="shared" si="9"/>
        <v>14</v>
      </c>
      <c r="AR14" s="18">
        <f t="shared" si="9"/>
        <v>11</v>
      </c>
      <c r="AS14" s="18">
        <f t="shared" si="9"/>
        <v>13</v>
      </c>
      <c r="AT14" s="18">
        <f t="shared" si="9"/>
        <v>13</v>
      </c>
      <c r="AU14" s="18">
        <f t="shared" si="9"/>
        <v>13</v>
      </c>
      <c r="AV14" s="117" t="s">
        <v>194</v>
      </c>
      <c r="AW14" s="117" t="s">
        <v>194</v>
      </c>
      <c r="AX14" s="201" t="s">
        <v>193</v>
      </c>
      <c r="AY14" s="201" t="s">
        <v>193</v>
      </c>
      <c r="AZ14" s="201" t="s">
        <v>193</v>
      </c>
      <c r="BA14" s="201" t="s">
        <v>193</v>
      </c>
      <c r="BB14" s="201" t="s">
        <v>193</v>
      </c>
      <c r="BC14" s="201" t="s">
        <v>193</v>
      </c>
      <c r="BD14" s="201" t="s">
        <v>193</v>
      </c>
      <c r="BE14" s="201" t="s">
        <v>193</v>
      </c>
      <c r="BF14" s="16">
        <f t="shared" si="3"/>
        <v>277</v>
      </c>
      <c r="BG14" s="17">
        <f t="shared" si="4"/>
        <v>481</v>
      </c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236"/>
      <c r="B15" s="209" t="s">
        <v>153</v>
      </c>
      <c r="C15" s="211" t="s">
        <v>167</v>
      </c>
      <c r="D15" s="20" t="s">
        <v>114</v>
      </c>
      <c r="E15" s="105">
        <f>SUM(F15:V15)</f>
        <v>34</v>
      </c>
      <c r="F15" s="21">
        <v>2</v>
      </c>
      <c r="G15" s="21">
        <v>2</v>
      </c>
      <c r="H15" s="21">
        <v>2</v>
      </c>
      <c r="I15" s="21">
        <v>2</v>
      </c>
      <c r="J15" s="21">
        <v>2</v>
      </c>
      <c r="K15" s="21">
        <v>2</v>
      </c>
      <c r="L15" s="21">
        <v>2</v>
      </c>
      <c r="M15" s="21">
        <v>2</v>
      </c>
      <c r="N15" s="21">
        <v>2</v>
      </c>
      <c r="O15" s="21">
        <v>2</v>
      </c>
      <c r="P15" s="21">
        <v>2</v>
      </c>
      <c r="Q15" s="21">
        <v>2</v>
      </c>
      <c r="R15" s="21">
        <v>2</v>
      </c>
      <c r="S15" s="21">
        <v>2</v>
      </c>
      <c r="T15" s="21">
        <v>2</v>
      </c>
      <c r="U15" s="21">
        <v>2</v>
      </c>
      <c r="V15" s="21">
        <v>2</v>
      </c>
      <c r="W15" s="203" t="s">
        <v>193</v>
      </c>
      <c r="X15" s="203" t="s">
        <v>193</v>
      </c>
      <c r="Y15" s="21">
        <v>2</v>
      </c>
      <c r="Z15" s="21">
        <v>2</v>
      </c>
      <c r="AA15" s="21">
        <v>2</v>
      </c>
      <c r="AB15" s="21">
        <v>2</v>
      </c>
      <c r="AC15" s="21">
        <v>2</v>
      </c>
      <c r="AD15" s="21">
        <v>2</v>
      </c>
      <c r="AE15" s="21">
        <v>2</v>
      </c>
      <c r="AF15" s="21">
        <v>2</v>
      </c>
      <c r="AG15" s="21">
        <v>2</v>
      </c>
      <c r="AH15" s="21">
        <v>2</v>
      </c>
      <c r="AI15" s="21">
        <v>2</v>
      </c>
      <c r="AJ15" s="201" t="s">
        <v>193</v>
      </c>
      <c r="AK15" s="200">
        <v>2</v>
      </c>
      <c r="AL15" s="200">
        <v>2</v>
      </c>
      <c r="AM15" s="200">
        <v>2</v>
      </c>
      <c r="AN15" s="200">
        <v>2</v>
      </c>
      <c r="AO15" s="200">
        <v>2</v>
      </c>
      <c r="AP15" s="200">
        <v>2</v>
      </c>
      <c r="AQ15" s="200">
        <v>2</v>
      </c>
      <c r="AR15" s="200">
        <v>2</v>
      </c>
      <c r="AS15" s="200">
        <v>2</v>
      </c>
      <c r="AT15" s="200">
        <v>2</v>
      </c>
      <c r="AU15" s="200">
        <v>2</v>
      </c>
      <c r="AV15" s="117" t="s">
        <v>194</v>
      </c>
      <c r="AW15" s="117" t="s">
        <v>194</v>
      </c>
      <c r="AX15" s="201" t="s">
        <v>193</v>
      </c>
      <c r="AY15" s="201" t="s">
        <v>193</v>
      </c>
      <c r="AZ15" s="201" t="s">
        <v>193</v>
      </c>
      <c r="BA15" s="201" t="s">
        <v>193</v>
      </c>
      <c r="BB15" s="201" t="s">
        <v>193</v>
      </c>
      <c r="BC15" s="201" t="s">
        <v>193</v>
      </c>
      <c r="BD15" s="201" t="s">
        <v>193</v>
      </c>
      <c r="BE15" s="201" t="s">
        <v>193</v>
      </c>
      <c r="BF15" s="95">
        <f>SUM(Y15:BE15)</f>
        <v>44</v>
      </c>
      <c r="BG15" s="17">
        <f t="shared" si="4"/>
        <v>78</v>
      </c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236"/>
      <c r="B16" s="210"/>
      <c r="C16" s="212"/>
      <c r="D16" s="23" t="s">
        <v>115</v>
      </c>
      <c r="E16" s="106">
        <f>SUM(F16:V16)</f>
        <v>17</v>
      </c>
      <c r="F16" s="24">
        <v>1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  <c r="Q16" s="24">
        <v>1</v>
      </c>
      <c r="R16" s="24">
        <v>1</v>
      </c>
      <c r="S16" s="24">
        <v>1</v>
      </c>
      <c r="T16" s="24">
        <v>1</v>
      </c>
      <c r="U16" s="24">
        <v>1</v>
      </c>
      <c r="V16" s="24">
        <v>1</v>
      </c>
      <c r="W16" s="203" t="s">
        <v>193</v>
      </c>
      <c r="X16" s="203" t="s">
        <v>193</v>
      </c>
      <c r="Y16" s="24">
        <v>1</v>
      </c>
      <c r="Z16" s="24">
        <v>1</v>
      </c>
      <c r="AA16" s="24">
        <v>1</v>
      </c>
      <c r="AB16" s="24">
        <v>1</v>
      </c>
      <c r="AC16" s="24">
        <v>1</v>
      </c>
      <c r="AD16" s="24">
        <v>1</v>
      </c>
      <c r="AE16" s="24">
        <v>1</v>
      </c>
      <c r="AF16" s="24">
        <v>1</v>
      </c>
      <c r="AG16" s="24">
        <v>1</v>
      </c>
      <c r="AH16" s="24">
        <v>1</v>
      </c>
      <c r="AI16" s="24">
        <v>1</v>
      </c>
      <c r="AJ16" s="202" t="s">
        <v>193</v>
      </c>
      <c r="AK16" s="24">
        <v>1</v>
      </c>
      <c r="AL16" s="24">
        <v>1</v>
      </c>
      <c r="AM16" s="24">
        <v>1</v>
      </c>
      <c r="AN16" s="24">
        <v>1</v>
      </c>
      <c r="AO16" s="24">
        <v>1</v>
      </c>
      <c r="AP16" s="24">
        <v>1</v>
      </c>
      <c r="AQ16" s="24">
        <v>1</v>
      </c>
      <c r="AR16" s="24">
        <v>1</v>
      </c>
      <c r="AS16" s="24">
        <v>1</v>
      </c>
      <c r="AT16" s="24">
        <v>1</v>
      </c>
      <c r="AU16" s="24">
        <v>1</v>
      </c>
      <c r="AV16" s="117" t="s">
        <v>194</v>
      </c>
      <c r="AW16" s="117" t="s">
        <v>194</v>
      </c>
      <c r="AX16" s="202" t="s">
        <v>193</v>
      </c>
      <c r="AY16" s="202" t="s">
        <v>193</v>
      </c>
      <c r="AZ16" s="202" t="s">
        <v>193</v>
      </c>
      <c r="BA16" s="202" t="s">
        <v>193</v>
      </c>
      <c r="BB16" s="202" t="s">
        <v>193</v>
      </c>
      <c r="BC16" s="202" t="s">
        <v>193</v>
      </c>
      <c r="BD16" s="202" t="s">
        <v>193</v>
      </c>
      <c r="BE16" s="202" t="s">
        <v>193</v>
      </c>
      <c r="BF16" s="25">
        <f>SUM(Y16:BE16)</f>
        <v>22</v>
      </c>
      <c r="BG16" s="17">
        <f t="shared" si="4"/>
        <v>39</v>
      </c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236"/>
      <c r="B17" s="209" t="s">
        <v>154</v>
      </c>
      <c r="C17" s="211" t="s">
        <v>168</v>
      </c>
      <c r="D17" s="20" t="s">
        <v>114</v>
      </c>
      <c r="E17" s="105">
        <f t="shared" ref="E17:E53" si="10">SUM(F17:V17)</f>
        <v>31</v>
      </c>
      <c r="F17" s="21">
        <v>1</v>
      </c>
      <c r="G17" s="21">
        <v>1</v>
      </c>
      <c r="H17" s="21">
        <v>1</v>
      </c>
      <c r="I17" s="21">
        <v>2</v>
      </c>
      <c r="J17" s="21">
        <v>2</v>
      </c>
      <c r="K17" s="21">
        <v>2</v>
      </c>
      <c r="L17" s="21">
        <v>2</v>
      </c>
      <c r="M17" s="21">
        <v>2</v>
      </c>
      <c r="N17" s="21">
        <v>2</v>
      </c>
      <c r="O17" s="21">
        <v>2</v>
      </c>
      <c r="P17" s="21">
        <v>2</v>
      </c>
      <c r="Q17" s="21">
        <v>2</v>
      </c>
      <c r="R17" s="21">
        <v>2</v>
      </c>
      <c r="S17" s="21">
        <v>2</v>
      </c>
      <c r="T17" s="21">
        <v>2</v>
      </c>
      <c r="U17" s="21">
        <v>2</v>
      </c>
      <c r="V17" s="21">
        <v>2</v>
      </c>
      <c r="W17" s="203" t="s">
        <v>193</v>
      </c>
      <c r="X17" s="203" t="s">
        <v>193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  <c r="AE17" s="21">
        <v>1</v>
      </c>
      <c r="AF17" s="21">
        <v>1</v>
      </c>
      <c r="AG17" s="21">
        <v>1</v>
      </c>
      <c r="AH17" s="21">
        <v>1</v>
      </c>
      <c r="AI17" s="21">
        <v>1</v>
      </c>
      <c r="AJ17" s="201" t="s">
        <v>193</v>
      </c>
      <c r="AK17" s="200">
        <v>1</v>
      </c>
      <c r="AL17" s="200">
        <v>1</v>
      </c>
      <c r="AM17" s="200">
        <v>1</v>
      </c>
      <c r="AN17" s="200">
        <v>1</v>
      </c>
      <c r="AO17" s="200">
        <v>1</v>
      </c>
      <c r="AP17" s="200">
        <v>1</v>
      </c>
      <c r="AQ17" s="200">
        <v>1</v>
      </c>
      <c r="AR17" s="200">
        <v>2</v>
      </c>
      <c r="AS17" s="200">
        <v>2</v>
      </c>
      <c r="AT17" s="200">
        <v>2</v>
      </c>
      <c r="AU17" s="200">
        <v>2</v>
      </c>
      <c r="AV17" s="117" t="s">
        <v>194</v>
      </c>
      <c r="AW17" s="117" t="s">
        <v>194</v>
      </c>
      <c r="AX17" s="201" t="s">
        <v>193</v>
      </c>
      <c r="AY17" s="201" t="s">
        <v>193</v>
      </c>
      <c r="AZ17" s="201" t="s">
        <v>193</v>
      </c>
      <c r="BA17" s="201" t="s">
        <v>193</v>
      </c>
      <c r="BB17" s="201" t="s">
        <v>193</v>
      </c>
      <c r="BC17" s="201" t="s">
        <v>193</v>
      </c>
      <c r="BD17" s="201" t="s">
        <v>193</v>
      </c>
      <c r="BE17" s="201" t="s">
        <v>193</v>
      </c>
      <c r="BF17" s="95">
        <f t="shared" ref="BF17:BF53" si="11">SUM(Y17:BE17)</f>
        <v>26</v>
      </c>
      <c r="BG17" s="17">
        <f>SUM(F17:BE17)</f>
        <v>57</v>
      </c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236"/>
      <c r="B18" s="210"/>
      <c r="C18" s="212"/>
      <c r="D18" s="23" t="s">
        <v>115</v>
      </c>
      <c r="E18" s="106">
        <f t="shared" si="10"/>
        <v>26</v>
      </c>
      <c r="F18" s="24">
        <v>2</v>
      </c>
      <c r="G18" s="24">
        <v>2</v>
      </c>
      <c r="H18" s="24">
        <v>1</v>
      </c>
      <c r="I18" s="24">
        <v>2</v>
      </c>
      <c r="J18" s="24">
        <v>1</v>
      </c>
      <c r="K18" s="24">
        <v>2</v>
      </c>
      <c r="L18" s="24">
        <v>1</v>
      </c>
      <c r="M18" s="24">
        <v>2</v>
      </c>
      <c r="N18" s="24">
        <v>1</v>
      </c>
      <c r="O18" s="24">
        <v>2</v>
      </c>
      <c r="P18" s="24">
        <v>1</v>
      </c>
      <c r="Q18" s="24">
        <v>2</v>
      </c>
      <c r="R18" s="24">
        <v>1</v>
      </c>
      <c r="S18" s="24">
        <v>2</v>
      </c>
      <c r="T18" s="24">
        <v>1</v>
      </c>
      <c r="U18" s="24">
        <v>2</v>
      </c>
      <c r="V18" s="24">
        <v>1</v>
      </c>
      <c r="W18" s="203" t="s">
        <v>193</v>
      </c>
      <c r="X18" s="203" t="s">
        <v>193</v>
      </c>
      <c r="Y18" s="24">
        <v>1</v>
      </c>
      <c r="Z18" s="24">
        <v>1</v>
      </c>
      <c r="AA18" s="24">
        <v>1</v>
      </c>
      <c r="AB18" s="24">
        <v>2</v>
      </c>
      <c r="AC18" s="24">
        <v>1</v>
      </c>
      <c r="AD18" s="24">
        <v>2</v>
      </c>
      <c r="AE18" s="24">
        <v>1</v>
      </c>
      <c r="AF18" s="24">
        <v>2</v>
      </c>
      <c r="AG18" s="24">
        <v>1</v>
      </c>
      <c r="AH18" s="24">
        <v>2</v>
      </c>
      <c r="AI18" s="24">
        <v>1</v>
      </c>
      <c r="AJ18" s="201" t="s">
        <v>193</v>
      </c>
      <c r="AK18" s="24">
        <v>2</v>
      </c>
      <c r="AL18" s="24">
        <v>1</v>
      </c>
      <c r="AM18" s="24">
        <v>2</v>
      </c>
      <c r="AN18" s="24">
        <v>1</v>
      </c>
      <c r="AO18" s="24">
        <v>2</v>
      </c>
      <c r="AP18" s="24">
        <v>1</v>
      </c>
      <c r="AQ18" s="24">
        <v>2</v>
      </c>
      <c r="AR18" s="24">
        <v>1</v>
      </c>
      <c r="AS18" s="24">
        <v>2</v>
      </c>
      <c r="AT18" s="24">
        <v>2</v>
      </c>
      <c r="AU18" s="24">
        <v>2</v>
      </c>
      <c r="AV18" s="117" t="s">
        <v>194</v>
      </c>
      <c r="AW18" s="117" t="s">
        <v>194</v>
      </c>
      <c r="AX18" s="201" t="s">
        <v>193</v>
      </c>
      <c r="AY18" s="201" t="s">
        <v>193</v>
      </c>
      <c r="AZ18" s="201" t="s">
        <v>193</v>
      </c>
      <c r="BA18" s="201" t="s">
        <v>193</v>
      </c>
      <c r="BB18" s="201" t="s">
        <v>193</v>
      </c>
      <c r="BC18" s="201" t="s">
        <v>193</v>
      </c>
      <c r="BD18" s="201" t="s">
        <v>193</v>
      </c>
      <c r="BE18" s="201" t="s">
        <v>193</v>
      </c>
      <c r="BF18" s="25">
        <f t="shared" si="11"/>
        <v>33</v>
      </c>
      <c r="BG18" s="17">
        <f>SUM(F18:BE18)</f>
        <v>59</v>
      </c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25">
      <c r="A19" s="236"/>
      <c r="B19" s="209" t="s">
        <v>155</v>
      </c>
      <c r="C19" s="211" t="s">
        <v>2</v>
      </c>
      <c r="D19" s="20" t="s">
        <v>114</v>
      </c>
      <c r="E19" s="105">
        <f t="shared" si="10"/>
        <v>51</v>
      </c>
      <c r="F19" s="21">
        <v>3</v>
      </c>
      <c r="G19" s="21">
        <v>3</v>
      </c>
      <c r="H19" s="21">
        <v>3</v>
      </c>
      <c r="I19" s="21">
        <v>3</v>
      </c>
      <c r="J19" s="21">
        <v>3</v>
      </c>
      <c r="K19" s="21">
        <v>3</v>
      </c>
      <c r="L19" s="21">
        <v>3</v>
      </c>
      <c r="M19" s="21">
        <v>3</v>
      </c>
      <c r="N19" s="21">
        <v>3</v>
      </c>
      <c r="O19" s="21">
        <v>3</v>
      </c>
      <c r="P19" s="21">
        <v>3</v>
      </c>
      <c r="Q19" s="21">
        <v>3</v>
      </c>
      <c r="R19" s="21">
        <v>3</v>
      </c>
      <c r="S19" s="21">
        <v>3</v>
      </c>
      <c r="T19" s="21">
        <v>3</v>
      </c>
      <c r="U19" s="21">
        <v>3</v>
      </c>
      <c r="V19" s="21">
        <v>3</v>
      </c>
      <c r="W19" s="203" t="s">
        <v>193</v>
      </c>
      <c r="X19" s="203" t="s">
        <v>193</v>
      </c>
      <c r="Y19" s="21">
        <v>3</v>
      </c>
      <c r="Z19" s="21">
        <v>3</v>
      </c>
      <c r="AA19" s="21">
        <v>3</v>
      </c>
      <c r="AB19" s="21">
        <v>3</v>
      </c>
      <c r="AC19" s="21">
        <v>3</v>
      </c>
      <c r="AD19" s="21">
        <v>3</v>
      </c>
      <c r="AE19" s="21">
        <v>3</v>
      </c>
      <c r="AF19" s="21">
        <v>3</v>
      </c>
      <c r="AG19" s="21">
        <v>3</v>
      </c>
      <c r="AH19" s="21">
        <v>3</v>
      </c>
      <c r="AI19" s="21">
        <v>3</v>
      </c>
      <c r="AJ19" s="202" t="s">
        <v>193</v>
      </c>
      <c r="AK19" s="200">
        <v>3</v>
      </c>
      <c r="AL19" s="200">
        <v>3</v>
      </c>
      <c r="AM19" s="200">
        <v>3</v>
      </c>
      <c r="AN19" s="200">
        <v>3</v>
      </c>
      <c r="AO19" s="200">
        <v>3</v>
      </c>
      <c r="AP19" s="200">
        <v>3</v>
      </c>
      <c r="AQ19" s="200">
        <v>3</v>
      </c>
      <c r="AR19" s="200">
        <v>3</v>
      </c>
      <c r="AS19" s="200">
        <v>3</v>
      </c>
      <c r="AT19" s="200">
        <v>3</v>
      </c>
      <c r="AU19" s="200">
        <v>3</v>
      </c>
      <c r="AV19" s="117" t="s">
        <v>194</v>
      </c>
      <c r="AW19" s="117" t="s">
        <v>194</v>
      </c>
      <c r="AX19" s="202" t="s">
        <v>193</v>
      </c>
      <c r="AY19" s="202" t="s">
        <v>193</v>
      </c>
      <c r="AZ19" s="202" t="s">
        <v>193</v>
      </c>
      <c r="BA19" s="202" t="s">
        <v>193</v>
      </c>
      <c r="BB19" s="202" t="s">
        <v>193</v>
      </c>
      <c r="BC19" s="202" t="s">
        <v>193</v>
      </c>
      <c r="BD19" s="202" t="s">
        <v>193</v>
      </c>
      <c r="BE19" s="202" t="s">
        <v>193</v>
      </c>
      <c r="BF19" s="95">
        <f t="shared" si="11"/>
        <v>66</v>
      </c>
      <c r="BG19" s="17">
        <f t="shared" si="4"/>
        <v>117</v>
      </c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236"/>
      <c r="B20" s="210"/>
      <c r="C20" s="212"/>
      <c r="D20" s="23" t="s">
        <v>115</v>
      </c>
      <c r="E20" s="106">
        <f t="shared" si="10"/>
        <v>25</v>
      </c>
      <c r="F20" s="24">
        <v>1</v>
      </c>
      <c r="G20" s="24">
        <v>2</v>
      </c>
      <c r="H20" s="24">
        <v>1</v>
      </c>
      <c r="I20" s="24">
        <v>2</v>
      </c>
      <c r="J20" s="24">
        <v>1</v>
      </c>
      <c r="K20" s="24">
        <v>2</v>
      </c>
      <c r="L20" s="24">
        <v>1</v>
      </c>
      <c r="M20" s="24">
        <v>2</v>
      </c>
      <c r="N20" s="24">
        <v>1</v>
      </c>
      <c r="O20" s="24">
        <v>2</v>
      </c>
      <c r="P20" s="24">
        <v>1</v>
      </c>
      <c r="Q20" s="24">
        <v>2</v>
      </c>
      <c r="R20" s="24">
        <v>1</v>
      </c>
      <c r="S20" s="24">
        <v>2</v>
      </c>
      <c r="T20" s="24">
        <v>1</v>
      </c>
      <c r="U20" s="24">
        <v>2</v>
      </c>
      <c r="V20" s="24">
        <v>1</v>
      </c>
      <c r="W20" s="203" t="s">
        <v>193</v>
      </c>
      <c r="X20" s="203" t="s">
        <v>193</v>
      </c>
      <c r="Y20" s="24">
        <v>1</v>
      </c>
      <c r="Z20" s="24">
        <v>2</v>
      </c>
      <c r="AA20" s="24">
        <v>1</v>
      </c>
      <c r="AB20" s="24">
        <v>2</v>
      </c>
      <c r="AC20" s="26">
        <v>1</v>
      </c>
      <c r="AD20" s="24">
        <v>2</v>
      </c>
      <c r="AE20" s="24">
        <v>1</v>
      </c>
      <c r="AF20" s="24">
        <v>2</v>
      </c>
      <c r="AG20" s="26">
        <v>1</v>
      </c>
      <c r="AH20" s="24">
        <v>2</v>
      </c>
      <c r="AI20" s="24">
        <v>1</v>
      </c>
      <c r="AJ20" s="201" t="s">
        <v>193</v>
      </c>
      <c r="AK20" s="24">
        <v>2</v>
      </c>
      <c r="AL20" s="24">
        <v>1</v>
      </c>
      <c r="AM20" s="24">
        <v>2</v>
      </c>
      <c r="AN20" s="24">
        <v>1</v>
      </c>
      <c r="AO20" s="24">
        <v>2</v>
      </c>
      <c r="AP20" s="24">
        <v>1</v>
      </c>
      <c r="AQ20" s="24">
        <v>2</v>
      </c>
      <c r="AR20" s="24">
        <v>1</v>
      </c>
      <c r="AS20" s="24">
        <v>2</v>
      </c>
      <c r="AT20" s="24">
        <v>1</v>
      </c>
      <c r="AU20" s="24">
        <v>2</v>
      </c>
      <c r="AV20" s="117" t="s">
        <v>194</v>
      </c>
      <c r="AW20" s="117" t="s">
        <v>194</v>
      </c>
      <c r="AX20" s="201" t="s">
        <v>193</v>
      </c>
      <c r="AY20" s="201" t="s">
        <v>193</v>
      </c>
      <c r="AZ20" s="201" t="s">
        <v>193</v>
      </c>
      <c r="BA20" s="201" t="s">
        <v>193</v>
      </c>
      <c r="BB20" s="201" t="s">
        <v>193</v>
      </c>
      <c r="BC20" s="201" t="s">
        <v>193</v>
      </c>
      <c r="BD20" s="201" t="s">
        <v>193</v>
      </c>
      <c r="BE20" s="201" t="s">
        <v>193</v>
      </c>
      <c r="BF20" s="25">
        <f t="shared" si="11"/>
        <v>33</v>
      </c>
      <c r="BG20" s="17">
        <f t="shared" si="4"/>
        <v>58</v>
      </c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236"/>
      <c r="B21" s="209" t="s">
        <v>156</v>
      </c>
      <c r="C21" s="211" t="s">
        <v>195</v>
      </c>
      <c r="D21" s="20" t="s">
        <v>114</v>
      </c>
      <c r="E21" s="105">
        <f t="shared" si="10"/>
        <v>68</v>
      </c>
      <c r="F21" s="21">
        <v>4</v>
      </c>
      <c r="G21" s="21">
        <v>4</v>
      </c>
      <c r="H21" s="21">
        <v>4</v>
      </c>
      <c r="I21" s="21">
        <v>4</v>
      </c>
      <c r="J21" s="21">
        <v>4</v>
      </c>
      <c r="K21" s="21">
        <v>4</v>
      </c>
      <c r="L21" s="21">
        <v>4</v>
      </c>
      <c r="M21" s="21">
        <v>4</v>
      </c>
      <c r="N21" s="21">
        <v>4</v>
      </c>
      <c r="O21" s="21">
        <v>4</v>
      </c>
      <c r="P21" s="21">
        <v>4</v>
      </c>
      <c r="Q21" s="21">
        <v>4</v>
      </c>
      <c r="R21" s="21">
        <v>4</v>
      </c>
      <c r="S21" s="21">
        <v>4</v>
      </c>
      <c r="T21" s="21">
        <v>4</v>
      </c>
      <c r="U21" s="21">
        <v>4</v>
      </c>
      <c r="V21" s="21">
        <v>4</v>
      </c>
      <c r="W21" s="203" t="s">
        <v>193</v>
      </c>
      <c r="X21" s="203" t="s">
        <v>193</v>
      </c>
      <c r="Y21" s="21">
        <v>8</v>
      </c>
      <c r="Z21" s="21">
        <v>8</v>
      </c>
      <c r="AA21" s="21">
        <v>8</v>
      </c>
      <c r="AB21" s="21">
        <v>8</v>
      </c>
      <c r="AC21" s="22">
        <v>8</v>
      </c>
      <c r="AD21" s="21">
        <v>8</v>
      </c>
      <c r="AE21" s="21">
        <v>8</v>
      </c>
      <c r="AF21" s="21">
        <v>8</v>
      </c>
      <c r="AG21" s="22">
        <v>8</v>
      </c>
      <c r="AH21" s="21">
        <v>8</v>
      </c>
      <c r="AI21" s="21">
        <v>8</v>
      </c>
      <c r="AJ21" s="201" t="s">
        <v>193</v>
      </c>
      <c r="AK21" s="200">
        <v>8</v>
      </c>
      <c r="AL21" s="200">
        <v>8</v>
      </c>
      <c r="AM21" s="200">
        <v>8</v>
      </c>
      <c r="AN21" s="200">
        <v>8</v>
      </c>
      <c r="AO21" s="200">
        <v>8</v>
      </c>
      <c r="AP21" s="200">
        <v>8</v>
      </c>
      <c r="AQ21" s="200">
        <v>8</v>
      </c>
      <c r="AR21" s="200">
        <v>8</v>
      </c>
      <c r="AS21" s="200">
        <v>8</v>
      </c>
      <c r="AT21" s="200">
        <v>8</v>
      </c>
      <c r="AU21" s="200">
        <v>8</v>
      </c>
      <c r="AV21" s="117" t="s">
        <v>194</v>
      </c>
      <c r="AW21" s="117" t="s">
        <v>194</v>
      </c>
      <c r="AX21" s="201" t="s">
        <v>193</v>
      </c>
      <c r="AY21" s="201" t="s">
        <v>193</v>
      </c>
      <c r="AZ21" s="201" t="s">
        <v>193</v>
      </c>
      <c r="BA21" s="201" t="s">
        <v>193</v>
      </c>
      <c r="BB21" s="201" t="s">
        <v>193</v>
      </c>
      <c r="BC21" s="201" t="s">
        <v>193</v>
      </c>
      <c r="BD21" s="201" t="s">
        <v>193</v>
      </c>
      <c r="BE21" s="201" t="s">
        <v>193</v>
      </c>
      <c r="BF21" s="95">
        <f t="shared" si="11"/>
        <v>176</v>
      </c>
      <c r="BG21" s="17">
        <f t="shared" si="4"/>
        <v>244</v>
      </c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236"/>
      <c r="B22" s="210"/>
      <c r="C22" s="212"/>
      <c r="D22" s="23" t="s">
        <v>115</v>
      </c>
      <c r="E22" s="106">
        <f t="shared" si="10"/>
        <v>34</v>
      </c>
      <c r="F22" s="24">
        <v>2</v>
      </c>
      <c r="G22" s="24">
        <v>2</v>
      </c>
      <c r="H22" s="24">
        <v>2</v>
      </c>
      <c r="I22" s="24">
        <v>2</v>
      </c>
      <c r="J22" s="26">
        <v>2</v>
      </c>
      <c r="K22" s="24">
        <v>2</v>
      </c>
      <c r="L22" s="24">
        <v>2</v>
      </c>
      <c r="M22" s="24">
        <v>2</v>
      </c>
      <c r="N22" s="26">
        <v>2</v>
      </c>
      <c r="O22" s="24">
        <v>2</v>
      </c>
      <c r="P22" s="24">
        <v>2</v>
      </c>
      <c r="Q22" s="24">
        <v>2</v>
      </c>
      <c r="R22" s="24">
        <v>2</v>
      </c>
      <c r="S22" s="24">
        <v>2</v>
      </c>
      <c r="T22" s="24">
        <v>2</v>
      </c>
      <c r="U22" s="24">
        <v>2</v>
      </c>
      <c r="V22" s="24">
        <v>2</v>
      </c>
      <c r="W22" s="203" t="s">
        <v>193</v>
      </c>
      <c r="X22" s="203" t="s">
        <v>193</v>
      </c>
      <c r="Y22" s="24">
        <v>4</v>
      </c>
      <c r="Z22" s="24">
        <v>4</v>
      </c>
      <c r="AA22" s="24">
        <v>4</v>
      </c>
      <c r="AB22" s="24">
        <v>4</v>
      </c>
      <c r="AC22" s="24">
        <v>4</v>
      </c>
      <c r="AD22" s="24">
        <v>4</v>
      </c>
      <c r="AE22" s="24">
        <v>4</v>
      </c>
      <c r="AF22" s="24">
        <v>4</v>
      </c>
      <c r="AG22" s="24">
        <v>4</v>
      </c>
      <c r="AH22" s="24">
        <v>4</v>
      </c>
      <c r="AI22" s="24">
        <v>4</v>
      </c>
      <c r="AJ22" s="202" t="s">
        <v>193</v>
      </c>
      <c r="AK22" s="24">
        <v>4</v>
      </c>
      <c r="AL22" s="24">
        <v>4</v>
      </c>
      <c r="AM22" s="24">
        <v>4</v>
      </c>
      <c r="AN22" s="24">
        <v>4</v>
      </c>
      <c r="AO22" s="24">
        <v>4</v>
      </c>
      <c r="AP22" s="24">
        <v>4</v>
      </c>
      <c r="AQ22" s="24">
        <v>4</v>
      </c>
      <c r="AR22" s="24">
        <v>4</v>
      </c>
      <c r="AS22" s="24">
        <v>4</v>
      </c>
      <c r="AT22" s="24">
        <v>4</v>
      </c>
      <c r="AU22" s="24">
        <v>4</v>
      </c>
      <c r="AV22" s="117" t="s">
        <v>194</v>
      </c>
      <c r="AW22" s="117" t="s">
        <v>194</v>
      </c>
      <c r="AX22" s="202" t="s">
        <v>193</v>
      </c>
      <c r="AY22" s="202" t="s">
        <v>193</v>
      </c>
      <c r="AZ22" s="202" t="s">
        <v>193</v>
      </c>
      <c r="BA22" s="202" t="s">
        <v>193</v>
      </c>
      <c r="BB22" s="202" t="s">
        <v>193</v>
      </c>
      <c r="BC22" s="202" t="s">
        <v>193</v>
      </c>
      <c r="BD22" s="202" t="s">
        <v>193</v>
      </c>
      <c r="BE22" s="202" t="s">
        <v>193</v>
      </c>
      <c r="BF22" s="25">
        <f t="shared" si="11"/>
        <v>88</v>
      </c>
      <c r="BG22" s="17">
        <f t="shared" si="4"/>
        <v>122</v>
      </c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236"/>
      <c r="B23" s="209" t="s">
        <v>157</v>
      </c>
      <c r="C23" s="211" t="s">
        <v>3</v>
      </c>
      <c r="D23" s="20" t="s">
        <v>114</v>
      </c>
      <c r="E23" s="105">
        <f t="shared" si="10"/>
        <v>51</v>
      </c>
      <c r="F23" s="21">
        <v>3</v>
      </c>
      <c r="G23" s="21">
        <v>3</v>
      </c>
      <c r="H23" s="21">
        <v>3</v>
      </c>
      <c r="I23" s="21">
        <v>3</v>
      </c>
      <c r="J23" s="21">
        <v>3</v>
      </c>
      <c r="K23" s="21">
        <v>3</v>
      </c>
      <c r="L23" s="21">
        <v>3</v>
      </c>
      <c r="M23" s="21">
        <v>3</v>
      </c>
      <c r="N23" s="21">
        <v>3</v>
      </c>
      <c r="O23" s="21">
        <v>3</v>
      </c>
      <c r="P23" s="21">
        <v>3</v>
      </c>
      <c r="Q23" s="21">
        <v>3</v>
      </c>
      <c r="R23" s="21">
        <v>3</v>
      </c>
      <c r="S23" s="21">
        <v>3</v>
      </c>
      <c r="T23" s="21">
        <v>3</v>
      </c>
      <c r="U23" s="21">
        <v>3</v>
      </c>
      <c r="V23" s="21">
        <v>3</v>
      </c>
      <c r="W23" s="203" t="s">
        <v>193</v>
      </c>
      <c r="X23" s="203" t="s">
        <v>193</v>
      </c>
      <c r="Y23" s="21">
        <v>3</v>
      </c>
      <c r="Z23" s="21">
        <v>3</v>
      </c>
      <c r="AA23" s="21">
        <v>3</v>
      </c>
      <c r="AB23" s="21">
        <v>3</v>
      </c>
      <c r="AC23" s="21">
        <v>3</v>
      </c>
      <c r="AD23" s="21">
        <v>3</v>
      </c>
      <c r="AE23" s="21">
        <v>3</v>
      </c>
      <c r="AF23" s="21">
        <v>3</v>
      </c>
      <c r="AG23" s="21">
        <v>3</v>
      </c>
      <c r="AH23" s="21">
        <v>3</v>
      </c>
      <c r="AI23" s="21">
        <v>3</v>
      </c>
      <c r="AJ23" s="201" t="s">
        <v>193</v>
      </c>
      <c r="AK23" s="200">
        <v>3</v>
      </c>
      <c r="AL23" s="200">
        <v>3</v>
      </c>
      <c r="AM23" s="200">
        <v>3</v>
      </c>
      <c r="AN23" s="200">
        <v>3</v>
      </c>
      <c r="AO23" s="200">
        <v>3</v>
      </c>
      <c r="AP23" s="200">
        <v>3</v>
      </c>
      <c r="AQ23" s="200">
        <v>3</v>
      </c>
      <c r="AR23" s="200">
        <v>3</v>
      </c>
      <c r="AS23" s="200">
        <v>3</v>
      </c>
      <c r="AT23" s="200">
        <v>3</v>
      </c>
      <c r="AU23" s="200">
        <v>3</v>
      </c>
      <c r="AV23" s="117" t="s">
        <v>194</v>
      </c>
      <c r="AW23" s="117" t="s">
        <v>194</v>
      </c>
      <c r="AX23" s="201" t="s">
        <v>193</v>
      </c>
      <c r="AY23" s="201" t="s">
        <v>193</v>
      </c>
      <c r="AZ23" s="201" t="s">
        <v>193</v>
      </c>
      <c r="BA23" s="201" t="s">
        <v>193</v>
      </c>
      <c r="BB23" s="201" t="s">
        <v>193</v>
      </c>
      <c r="BC23" s="201" t="s">
        <v>193</v>
      </c>
      <c r="BD23" s="201" t="s">
        <v>193</v>
      </c>
      <c r="BE23" s="201" t="s">
        <v>193</v>
      </c>
      <c r="BF23" s="95">
        <f t="shared" si="11"/>
        <v>66</v>
      </c>
      <c r="BG23" s="17">
        <f t="shared" si="4"/>
        <v>117</v>
      </c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236"/>
      <c r="B24" s="210"/>
      <c r="C24" s="212"/>
      <c r="D24" s="23" t="s">
        <v>115</v>
      </c>
      <c r="E24" s="106">
        <f t="shared" si="10"/>
        <v>42</v>
      </c>
      <c r="F24" s="24">
        <v>3</v>
      </c>
      <c r="G24" s="24">
        <v>3</v>
      </c>
      <c r="H24" s="24">
        <v>3</v>
      </c>
      <c r="I24" s="24">
        <v>3</v>
      </c>
      <c r="J24" s="24">
        <v>3</v>
      </c>
      <c r="K24" s="24">
        <v>3</v>
      </c>
      <c r="L24" s="24">
        <v>3</v>
      </c>
      <c r="M24" s="24">
        <v>3</v>
      </c>
      <c r="N24" s="24">
        <v>2</v>
      </c>
      <c r="O24" s="24">
        <v>2</v>
      </c>
      <c r="P24" s="24">
        <v>2</v>
      </c>
      <c r="Q24" s="24">
        <v>2</v>
      </c>
      <c r="R24" s="24">
        <v>2</v>
      </c>
      <c r="S24" s="24">
        <v>2</v>
      </c>
      <c r="T24" s="24">
        <v>2</v>
      </c>
      <c r="U24" s="24">
        <v>2</v>
      </c>
      <c r="V24" s="24">
        <v>2</v>
      </c>
      <c r="W24" s="203" t="s">
        <v>193</v>
      </c>
      <c r="X24" s="203" t="s">
        <v>193</v>
      </c>
      <c r="Y24" s="24">
        <v>3</v>
      </c>
      <c r="Z24" s="24">
        <v>3</v>
      </c>
      <c r="AA24" s="24">
        <v>2</v>
      </c>
      <c r="AB24" s="24">
        <v>2</v>
      </c>
      <c r="AC24" s="24">
        <v>2</v>
      </c>
      <c r="AD24" s="24">
        <v>2</v>
      </c>
      <c r="AE24" s="24">
        <v>2</v>
      </c>
      <c r="AF24" s="24">
        <v>2</v>
      </c>
      <c r="AG24" s="24">
        <v>2</v>
      </c>
      <c r="AH24" s="24">
        <v>2</v>
      </c>
      <c r="AI24" s="24">
        <v>2</v>
      </c>
      <c r="AJ24" s="201" t="s">
        <v>193</v>
      </c>
      <c r="AK24" s="24">
        <v>2</v>
      </c>
      <c r="AL24" s="24">
        <v>2</v>
      </c>
      <c r="AM24" s="24">
        <v>2</v>
      </c>
      <c r="AN24" s="24">
        <v>2</v>
      </c>
      <c r="AO24" s="24">
        <v>2</v>
      </c>
      <c r="AP24" s="24">
        <v>2</v>
      </c>
      <c r="AQ24" s="24">
        <v>2</v>
      </c>
      <c r="AR24" s="24">
        <v>2</v>
      </c>
      <c r="AS24" s="24">
        <v>2</v>
      </c>
      <c r="AT24" s="24">
        <v>2</v>
      </c>
      <c r="AU24" s="24">
        <v>2</v>
      </c>
      <c r="AV24" s="117" t="s">
        <v>194</v>
      </c>
      <c r="AW24" s="117" t="s">
        <v>194</v>
      </c>
      <c r="AX24" s="201" t="s">
        <v>193</v>
      </c>
      <c r="AY24" s="201" t="s">
        <v>193</v>
      </c>
      <c r="AZ24" s="201" t="s">
        <v>193</v>
      </c>
      <c r="BA24" s="201" t="s">
        <v>193</v>
      </c>
      <c r="BB24" s="201" t="s">
        <v>193</v>
      </c>
      <c r="BC24" s="201" t="s">
        <v>193</v>
      </c>
      <c r="BD24" s="201" t="s">
        <v>193</v>
      </c>
      <c r="BE24" s="201" t="s">
        <v>193</v>
      </c>
      <c r="BF24" s="25">
        <f t="shared" si="11"/>
        <v>46</v>
      </c>
      <c r="BG24" s="17">
        <f t="shared" si="4"/>
        <v>88</v>
      </c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236"/>
      <c r="B25" s="209" t="s">
        <v>158</v>
      </c>
      <c r="C25" s="211" t="s">
        <v>4</v>
      </c>
      <c r="D25" s="20" t="s">
        <v>114</v>
      </c>
      <c r="E25" s="105">
        <f t="shared" si="10"/>
        <v>51</v>
      </c>
      <c r="F25" s="21">
        <v>3</v>
      </c>
      <c r="G25" s="21">
        <v>3</v>
      </c>
      <c r="H25" s="21">
        <v>3</v>
      </c>
      <c r="I25" s="21">
        <v>3</v>
      </c>
      <c r="J25" s="21">
        <v>3</v>
      </c>
      <c r="K25" s="21">
        <v>3</v>
      </c>
      <c r="L25" s="21">
        <v>3</v>
      </c>
      <c r="M25" s="21">
        <v>3</v>
      </c>
      <c r="N25" s="21">
        <v>3</v>
      </c>
      <c r="O25" s="21">
        <v>3</v>
      </c>
      <c r="P25" s="21">
        <v>3</v>
      </c>
      <c r="Q25" s="21">
        <v>3</v>
      </c>
      <c r="R25" s="21">
        <v>3</v>
      </c>
      <c r="S25" s="21">
        <v>3</v>
      </c>
      <c r="T25" s="21">
        <v>3</v>
      </c>
      <c r="U25" s="21">
        <v>3</v>
      </c>
      <c r="V25" s="21">
        <v>3</v>
      </c>
      <c r="W25" s="203" t="s">
        <v>193</v>
      </c>
      <c r="X25" s="203" t="s">
        <v>193</v>
      </c>
      <c r="Y25" s="21">
        <v>3</v>
      </c>
      <c r="Z25" s="21">
        <v>3</v>
      </c>
      <c r="AA25" s="21">
        <v>3</v>
      </c>
      <c r="AB25" s="21">
        <v>3</v>
      </c>
      <c r="AC25" s="21">
        <v>3</v>
      </c>
      <c r="AD25" s="21">
        <v>3</v>
      </c>
      <c r="AE25" s="21">
        <v>3</v>
      </c>
      <c r="AF25" s="21">
        <v>3</v>
      </c>
      <c r="AG25" s="21">
        <v>3</v>
      </c>
      <c r="AH25" s="21">
        <v>3</v>
      </c>
      <c r="AI25" s="21">
        <v>3</v>
      </c>
      <c r="AJ25" s="202" t="s">
        <v>193</v>
      </c>
      <c r="AK25" s="200">
        <v>3</v>
      </c>
      <c r="AL25" s="200">
        <v>3</v>
      </c>
      <c r="AM25" s="200">
        <v>3</v>
      </c>
      <c r="AN25" s="200">
        <v>3</v>
      </c>
      <c r="AO25" s="200">
        <v>3</v>
      </c>
      <c r="AP25" s="200">
        <v>3</v>
      </c>
      <c r="AQ25" s="200">
        <v>3</v>
      </c>
      <c r="AR25" s="200">
        <v>3</v>
      </c>
      <c r="AS25" s="200">
        <v>3</v>
      </c>
      <c r="AT25" s="200">
        <v>3</v>
      </c>
      <c r="AU25" s="200">
        <v>3</v>
      </c>
      <c r="AV25" s="117" t="s">
        <v>194</v>
      </c>
      <c r="AW25" s="117" t="s">
        <v>194</v>
      </c>
      <c r="AX25" s="202" t="s">
        <v>193</v>
      </c>
      <c r="AY25" s="202" t="s">
        <v>193</v>
      </c>
      <c r="AZ25" s="202" t="s">
        <v>193</v>
      </c>
      <c r="BA25" s="202" t="s">
        <v>193</v>
      </c>
      <c r="BB25" s="202" t="s">
        <v>193</v>
      </c>
      <c r="BC25" s="202" t="s">
        <v>193</v>
      </c>
      <c r="BD25" s="202" t="s">
        <v>193</v>
      </c>
      <c r="BE25" s="202" t="s">
        <v>193</v>
      </c>
      <c r="BF25" s="95">
        <f t="shared" si="11"/>
        <v>66</v>
      </c>
      <c r="BG25" s="17">
        <f t="shared" si="4"/>
        <v>117</v>
      </c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236"/>
      <c r="B26" s="210"/>
      <c r="C26" s="212"/>
      <c r="D26" s="23" t="s">
        <v>115</v>
      </c>
      <c r="E26" s="106">
        <f t="shared" si="10"/>
        <v>26</v>
      </c>
      <c r="F26" s="24">
        <v>2</v>
      </c>
      <c r="G26" s="24">
        <v>1</v>
      </c>
      <c r="H26" s="24">
        <v>2</v>
      </c>
      <c r="I26" s="24">
        <v>1</v>
      </c>
      <c r="J26" s="24">
        <v>2</v>
      </c>
      <c r="K26" s="24">
        <v>1</v>
      </c>
      <c r="L26" s="24">
        <v>2</v>
      </c>
      <c r="M26" s="24">
        <v>1</v>
      </c>
      <c r="N26" s="24">
        <v>2</v>
      </c>
      <c r="O26" s="24">
        <v>1</v>
      </c>
      <c r="P26" s="24">
        <v>2</v>
      </c>
      <c r="Q26" s="24">
        <v>1</v>
      </c>
      <c r="R26" s="24">
        <v>2</v>
      </c>
      <c r="S26" s="24">
        <v>1</v>
      </c>
      <c r="T26" s="24">
        <v>2</v>
      </c>
      <c r="U26" s="24">
        <v>1</v>
      </c>
      <c r="V26" s="24">
        <v>2</v>
      </c>
      <c r="W26" s="203" t="s">
        <v>193</v>
      </c>
      <c r="X26" s="203" t="s">
        <v>193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4">
        <v>1</v>
      </c>
      <c r="AF26" s="24">
        <v>1</v>
      </c>
      <c r="AG26" s="24">
        <v>1</v>
      </c>
      <c r="AH26" s="24">
        <v>1</v>
      </c>
      <c r="AI26" s="24">
        <v>1</v>
      </c>
      <c r="AJ26" s="201" t="s">
        <v>193</v>
      </c>
      <c r="AK26" s="24">
        <v>2</v>
      </c>
      <c r="AL26" s="24">
        <v>2</v>
      </c>
      <c r="AM26" s="24">
        <v>2</v>
      </c>
      <c r="AN26" s="24">
        <v>2</v>
      </c>
      <c r="AO26" s="24">
        <v>2</v>
      </c>
      <c r="AP26" s="24">
        <v>2</v>
      </c>
      <c r="AQ26" s="24">
        <v>2</v>
      </c>
      <c r="AR26" s="24">
        <v>2</v>
      </c>
      <c r="AS26" s="24">
        <v>2</v>
      </c>
      <c r="AT26" s="24">
        <v>2</v>
      </c>
      <c r="AU26" s="24">
        <v>2</v>
      </c>
      <c r="AV26" s="117" t="s">
        <v>194</v>
      </c>
      <c r="AW26" s="117" t="s">
        <v>194</v>
      </c>
      <c r="AX26" s="201" t="s">
        <v>193</v>
      </c>
      <c r="AY26" s="201" t="s">
        <v>193</v>
      </c>
      <c r="AZ26" s="201" t="s">
        <v>193</v>
      </c>
      <c r="BA26" s="201" t="s">
        <v>193</v>
      </c>
      <c r="BB26" s="201" t="s">
        <v>193</v>
      </c>
      <c r="BC26" s="201" t="s">
        <v>193</v>
      </c>
      <c r="BD26" s="201" t="s">
        <v>193</v>
      </c>
      <c r="BE26" s="201" t="s">
        <v>193</v>
      </c>
      <c r="BF26" s="25">
        <f t="shared" si="11"/>
        <v>33</v>
      </c>
      <c r="BG26" s="17">
        <f t="shared" si="4"/>
        <v>59</v>
      </c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236"/>
      <c r="B27" s="209" t="s">
        <v>160</v>
      </c>
      <c r="C27" s="211" t="s">
        <v>5</v>
      </c>
      <c r="D27" s="20" t="s">
        <v>114</v>
      </c>
      <c r="E27" s="105">
        <f t="shared" si="10"/>
        <v>51</v>
      </c>
      <c r="F27" s="21">
        <v>3</v>
      </c>
      <c r="G27" s="21">
        <v>3</v>
      </c>
      <c r="H27" s="21">
        <v>3</v>
      </c>
      <c r="I27" s="21">
        <v>3</v>
      </c>
      <c r="J27" s="21">
        <v>3</v>
      </c>
      <c r="K27" s="21">
        <v>3</v>
      </c>
      <c r="L27" s="21">
        <v>3</v>
      </c>
      <c r="M27" s="21">
        <v>3</v>
      </c>
      <c r="N27" s="21">
        <v>3</v>
      </c>
      <c r="O27" s="21">
        <v>3</v>
      </c>
      <c r="P27" s="21">
        <v>3</v>
      </c>
      <c r="Q27" s="21">
        <v>3</v>
      </c>
      <c r="R27" s="21">
        <v>3</v>
      </c>
      <c r="S27" s="21">
        <v>3</v>
      </c>
      <c r="T27" s="21">
        <v>3</v>
      </c>
      <c r="U27" s="21">
        <v>3</v>
      </c>
      <c r="V27" s="21">
        <v>3</v>
      </c>
      <c r="W27" s="203" t="s">
        <v>193</v>
      </c>
      <c r="X27" s="203" t="s">
        <v>193</v>
      </c>
      <c r="Y27" s="21">
        <v>1</v>
      </c>
      <c r="Z27" s="21">
        <v>1</v>
      </c>
      <c r="AA27" s="21">
        <v>1</v>
      </c>
      <c r="AB27" s="21">
        <v>1</v>
      </c>
      <c r="AC27" s="21">
        <v>1</v>
      </c>
      <c r="AD27" s="21">
        <v>1</v>
      </c>
      <c r="AE27" s="21">
        <v>1</v>
      </c>
      <c r="AF27" s="21">
        <v>1</v>
      </c>
      <c r="AG27" s="21">
        <v>1</v>
      </c>
      <c r="AH27" s="21">
        <v>1</v>
      </c>
      <c r="AI27" s="21">
        <v>1</v>
      </c>
      <c r="AJ27" s="201" t="s">
        <v>193</v>
      </c>
      <c r="AK27" s="200">
        <v>1</v>
      </c>
      <c r="AL27" s="200">
        <v>1</v>
      </c>
      <c r="AM27" s="200">
        <v>1</v>
      </c>
      <c r="AN27" s="200">
        <v>1</v>
      </c>
      <c r="AO27" s="200">
        <v>1</v>
      </c>
      <c r="AP27" s="200">
        <v>1</v>
      </c>
      <c r="AQ27" s="200">
        <v>1</v>
      </c>
      <c r="AR27" s="200">
        <v>1</v>
      </c>
      <c r="AS27" s="200">
        <v>1</v>
      </c>
      <c r="AT27" s="200">
        <v>1</v>
      </c>
      <c r="AU27" s="200">
        <v>1</v>
      </c>
      <c r="AV27" s="117" t="s">
        <v>194</v>
      </c>
      <c r="AW27" s="117" t="s">
        <v>194</v>
      </c>
      <c r="AX27" s="201" t="s">
        <v>193</v>
      </c>
      <c r="AY27" s="201" t="s">
        <v>193</v>
      </c>
      <c r="AZ27" s="201" t="s">
        <v>193</v>
      </c>
      <c r="BA27" s="201" t="s">
        <v>193</v>
      </c>
      <c r="BB27" s="201" t="s">
        <v>193</v>
      </c>
      <c r="BC27" s="201" t="s">
        <v>193</v>
      </c>
      <c r="BD27" s="201" t="s">
        <v>193</v>
      </c>
      <c r="BE27" s="201" t="s">
        <v>193</v>
      </c>
      <c r="BF27" s="95">
        <f t="shared" si="11"/>
        <v>22</v>
      </c>
      <c r="BG27" s="17">
        <f t="shared" si="4"/>
        <v>73</v>
      </c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236"/>
      <c r="B28" s="210"/>
      <c r="C28" s="212"/>
      <c r="D28" s="23" t="s">
        <v>115</v>
      </c>
      <c r="E28" s="106">
        <f t="shared" si="10"/>
        <v>26</v>
      </c>
      <c r="F28" s="24">
        <v>2</v>
      </c>
      <c r="G28" s="24">
        <v>1</v>
      </c>
      <c r="H28" s="24">
        <v>2</v>
      </c>
      <c r="I28" s="24">
        <v>1</v>
      </c>
      <c r="J28" s="24">
        <v>2</v>
      </c>
      <c r="K28" s="24">
        <v>1</v>
      </c>
      <c r="L28" s="24">
        <v>2</v>
      </c>
      <c r="M28" s="24">
        <v>1</v>
      </c>
      <c r="N28" s="24">
        <v>2</v>
      </c>
      <c r="O28" s="24">
        <v>1</v>
      </c>
      <c r="P28" s="24">
        <v>2</v>
      </c>
      <c r="Q28" s="24">
        <v>1</v>
      </c>
      <c r="R28" s="24">
        <v>2</v>
      </c>
      <c r="S28" s="24">
        <v>1</v>
      </c>
      <c r="T28" s="24">
        <v>2</v>
      </c>
      <c r="U28" s="24">
        <v>1</v>
      </c>
      <c r="V28" s="24">
        <v>2</v>
      </c>
      <c r="W28" s="203" t="s">
        <v>193</v>
      </c>
      <c r="X28" s="203" t="s">
        <v>193</v>
      </c>
      <c r="Y28" s="24">
        <v>1</v>
      </c>
      <c r="Z28" s="24">
        <v>0</v>
      </c>
      <c r="AA28" s="24">
        <v>1</v>
      </c>
      <c r="AB28" s="24">
        <v>0</v>
      </c>
      <c r="AC28" s="24">
        <v>1</v>
      </c>
      <c r="AD28" s="24">
        <v>0</v>
      </c>
      <c r="AE28" s="24">
        <v>1</v>
      </c>
      <c r="AF28" s="24">
        <v>0</v>
      </c>
      <c r="AG28" s="24">
        <v>1</v>
      </c>
      <c r="AH28" s="24">
        <v>0</v>
      </c>
      <c r="AI28" s="24">
        <v>1</v>
      </c>
      <c r="AJ28" s="202" t="s">
        <v>193</v>
      </c>
      <c r="AK28" s="24">
        <v>0</v>
      </c>
      <c r="AL28" s="24">
        <v>1</v>
      </c>
      <c r="AM28" s="24">
        <v>0</v>
      </c>
      <c r="AN28" s="24">
        <v>1</v>
      </c>
      <c r="AO28" s="24">
        <v>0</v>
      </c>
      <c r="AP28" s="24">
        <v>1</v>
      </c>
      <c r="AQ28" s="24">
        <v>1</v>
      </c>
      <c r="AR28" s="24">
        <v>0</v>
      </c>
      <c r="AS28" s="24">
        <v>0</v>
      </c>
      <c r="AT28" s="24">
        <v>1</v>
      </c>
      <c r="AU28" s="24">
        <v>0</v>
      </c>
      <c r="AV28" s="117" t="s">
        <v>194</v>
      </c>
      <c r="AW28" s="117" t="s">
        <v>194</v>
      </c>
      <c r="AX28" s="202" t="s">
        <v>193</v>
      </c>
      <c r="AY28" s="202" t="s">
        <v>193</v>
      </c>
      <c r="AZ28" s="202" t="s">
        <v>193</v>
      </c>
      <c r="BA28" s="202" t="s">
        <v>193</v>
      </c>
      <c r="BB28" s="202" t="s">
        <v>193</v>
      </c>
      <c r="BC28" s="202" t="s">
        <v>193</v>
      </c>
      <c r="BD28" s="202" t="s">
        <v>193</v>
      </c>
      <c r="BE28" s="202" t="s">
        <v>193</v>
      </c>
      <c r="BF28" s="25">
        <f t="shared" si="11"/>
        <v>11</v>
      </c>
      <c r="BG28" s="17">
        <f t="shared" si="4"/>
        <v>37</v>
      </c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236"/>
      <c r="B29" s="209" t="s">
        <v>161</v>
      </c>
      <c r="C29" s="211" t="s">
        <v>174</v>
      </c>
      <c r="D29" s="20" t="s">
        <v>114</v>
      </c>
      <c r="E29" s="105">
        <f t="shared" si="10"/>
        <v>17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1">
        <v>1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1">
        <v>1</v>
      </c>
      <c r="S29" s="21">
        <v>1</v>
      </c>
      <c r="T29" s="21">
        <v>1</v>
      </c>
      <c r="U29" s="21">
        <v>1</v>
      </c>
      <c r="V29" s="21">
        <v>1</v>
      </c>
      <c r="W29" s="203" t="s">
        <v>193</v>
      </c>
      <c r="X29" s="203" t="s">
        <v>193</v>
      </c>
      <c r="Y29" s="21">
        <v>1</v>
      </c>
      <c r="Z29" s="21">
        <v>1</v>
      </c>
      <c r="AA29" s="21">
        <v>1</v>
      </c>
      <c r="AB29" s="21">
        <v>1</v>
      </c>
      <c r="AC29" s="21">
        <v>1</v>
      </c>
      <c r="AD29" s="21">
        <v>1</v>
      </c>
      <c r="AE29" s="21">
        <v>1</v>
      </c>
      <c r="AF29" s="21">
        <v>1</v>
      </c>
      <c r="AG29" s="21">
        <v>1</v>
      </c>
      <c r="AH29" s="21">
        <v>1</v>
      </c>
      <c r="AI29" s="21">
        <v>1</v>
      </c>
      <c r="AJ29" s="201" t="s">
        <v>193</v>
      </c>
      <c r="AK29" s="200">
        <v>1</v>
      </c>
      <c r="AL29" s="200">
        <v>1</v>
      </c>
      <c r="AM29" s="200">
        <v>1</v>
      </c>
      <c r="AN29" s="200">
        <v>1</v>
      </c>
      <c r="AO29" s="200">
        <v>1</v>
      </c>
      <c r="AP29" s="200">
        <v>1</v>
      </c>
      <c r="AQ29" s="200">
        <v>1</v>
      </c>
      <c r="AR29" s="200">
        <v>1</v>
      </c>
      <c r="AS29" s="200">
        <v>1</v>
      </c>
      <c r="AT29" s="200">
        <v>1</v>
      </c>
      <c r="AU29" s="200">
        <v>1</v>
      </c>
      <c r="AV29" s="117" t="s">
        <v>194</v>
      </c>
      <c r="AW29" s="117" t="s">
        <v>194</v>
      </c>
      <c r="AX29" s="201" t="s">
        <v>193</v>
      </c>
      <c r="AY29" s="201" t="s">
        <v>193</v>
      </c>
      <c r="AZ29" s="201" t="s">
        <v>193</v>
      </c>
      <c r="BA29" s="201" t="s">
        <v>193</v>
      </c>
      <c r="BB29" s="201" t="s">
        <v>193</v>
      </c>
      <c r="BC29" s="201" t="s">
        <v>193</v>
      </c>
      <c r="BD29" s="201" t="s">
        <v>193</v>
      </c>
      <c r="BE29" s="201" t="s">
        <v>193</v>
      </c>
      <c r="BF29" s="95">
        <f t="shared" si="11"/>
        <v>22</v>
      </c>
      <c r="BG29" s="17">
        <f t="shared" ref="BG29:BG30" si="12">SUM(F29:BE29)</f>
        <v>39</v>
      </c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236"/>
      <c r="B30" s="210"/>
      <c r="C30" s="212"/>
      <c r="D30" s="23" t="s">
        <v>115</v>
      </c>
      <c r="E30" s="106">
        <f t="shared" si="10"/>
        <v>8</v>
      </c>
      <c r="F30" s="24"/>
      <c r="G30" s="24"/>
      <c r="H30" s="24"/>
      <c r="I30" s="24">
        <v>1</v>
      </c>
      <c r="J30" s="24">
        <v>1</v>
      </c>
      <c r="K30" s="24">
        <v>1</v>
      </c>
      <c r="L30" s="24">
        <v>1</v>
      </c>
      <c r="M30" s="24">
        <v>1</v>
      </c>
      <c r="N30" s="24">
        <v>1</v>
      </c>
      <c r="O30" s="24">
        <v>1</v>
      </c>
      <c r="P30" s="24">
        <v>1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03" t="s">
        <v>193</v>
      </c>
      <c r="X30" s="203" t="s">
        <v>193</v>
      </c>
      <c r="Y30" s="24">
        <v>0</v>
      </c>
      <c r="Z30" s="24">
        <v>1</v>
      </c>
      <c r="AA30" s="24">
        <v>1</v>
      </c>
      <c r="AB30" s="24">
        <v>1</v>
      </c>
      <c r="AC30" s="24">
        <v>1</v>
      </c>
      <c r="AD30" s="24">
        <v>0</v>
      </c>
      <c r="AE30" s="24">
        <v>1</v>
      </c>
      <c r="AF30" s="24">
        <v>1</v>
      </c>
      <c r="AG30" s="24">
        <v>1</v>
      </c>
      <c r="AH30" s="24">
        <v>1</v>
      </c>
      <c r="AI30" s="24">
        <v>1</v>
      </c>
      <c r="AJ30" s="201" t="s">
        <v>193</v>
      </c>
      <c r="AK30" s="24">
        <v>0</v>
      </c>
      <c r="AL30" s="24">
        <v>1</v>
      </c>
      <c r="AM30" s="24">
        <v>0</v>
      </c>
      <c r="AN30" s="24">
        <v>1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117" t="s">
        <v>194</v>
      </c>
      <c r="AW30" s="117" t="s">
        <v>194</v>
      </c>
      <c r="AX30" s="201" t="s">
        <v>193</v>
      </c>
      <c r="AY30" s="201" t="s">
        <v>193</v>
      </c>
      <c r="AZ30" s="201" t="s">
        <v>193</v>
      </c>
      <c r="BA30" s="201" t="s">
        <v>193</v>
      </c>
      <c r="BB30" s="201" t="s">
        <v>193</v>
      </c>
      <c r="BC30" s="201" t="s">
        <v>193</v>
      </c>
      <c r="BD30" s="201" t="s">
        <v>193</v>
      </c>
      <c r="BE30" s="201" t="s">
        <v>193</v>
      </c>
      <c r="BF30" s="25">
        <f t="shared" si="11"/>
        <v>11</v>
      </c>
      <c r="BG30" s="17">
        <f t="shared" si="12"/>
        <v>19</v>
      </c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" customFormat="1" ht="15" customHeight="1" x14ac:dyDescent="0.25">
      <c r="A31" s="236"/>
      <c r="B31" s="225" t="s">
        <v>151</v>
      </c>
      <c r="C31" s="227" t="s">
        <v>159</v>
      </c>
      <c r="D31" s="92" t="s">
        <v>114</v>
      </c>
      <c r="E31" s="104">
        <f t="shared" si="10"/>
        <v>241</v>
      </c>
      <c r="F31" s="62">
        <f>F39+F41+F33+F35+F37</f>
        <v>15</v>
      </c>
      <c r="G31" s="62">
        <f t="shared" ref="G31:AI31" si="13">G39+G41+G33+G35+G37</f>
        <v>15</v>
      </c>
      <c r="H31" s="16">
        <f t="shared" si="13"/>
        <v>15</v>
      </c>
      <c r="I31" s="16">
        <f t="shared" si="13"/>
        <v>14</v>
      </c>
      <c r="J31" s="16">
        <f t="shared" si="13"/>
        <v>14</v>
      </c>
      <c r="K31" s="16">
        <f t="shared" si="13"/>
        <v>14</v>
      </c>
      <c r="L31" s="16">
        <f t="shared" si="13"/>
        <v>14</v>
      </c>
      <c r="M31" s="16">
        <f t="shared" si="13"/>
        <v>14</v>
      </c>
      <c r="N31" s="16">
        <f t="shared" si="13"/>
        <v>14</v>
      </c>
      <c r="O31" s="16">
        <f t="shared" si="13"/>
        <v>14</v>
      </c>
      <c r="P31" s="16">
        <f t="shared" si="13"/>
        <v>14</v>
      </c>
      <c r="Q31" s="16">
        <f t="shared" si="13"/>
        <v>14</v>
      </c>
      <c r="R31" s="16">
        <f t="shared" si="13"/>
        <v>14</v>
      </c>
      <c r="S31" s="16">
        <f t="shared" si="13"/>
        <v>14</v>
      </c>
      <c r="T31" s="16">
        <f t="shared" si="13"/>
        <v>14</v>
      </c>
      <c r="U31" s="16">
        <f t="shared" si="13"/>
        <v>14</v>
      </c>
      <c r="V31" s="16">
        <f t="shared" si="13"/>
        <v>14</v>
      </c>
      <c r="W31" s="203" t="s">
        <v>193</v>
      </c>
      <c r="X31" s="203" t="s">
        <v>193</v>
      </c>
      <c r="Y31" s="16">
        <f t="shared" si="13"/>
        <v>11</v>
      </c>
      <c r="Z31" s="16">
        <f t="shared" si="13"/>
        <v>11</v>
      </c>
      <c r="AA31" s="16">
        <f t="shared" si="13"/>
        <v>11</v>
      </c>
      <c r="AB31" s="16">
        <f t="shared" si="13"/>
        <v>11</v>
      </c>
      <c r="AC31" s="16">
        <f t="shared" si="13"/>
        <v>10</v>
      </c>
      <c r="AD31" s="16">
        <f t="shared" si="13"/>
        <v>12</v>
      </c>
      <c r="AE31" s="16">
        <f t="shared" si="13"/>
        <v>12</v>
      </c>
      <c r="AF31" s="16">
        <f t="shared" si="13"/>
        <v>12</v>
      </c>
      <c r="AG31" s="16">
        <f t="shared" si="13"/>
        <v>12</v>
      </c>
      <c r="AH31" s="16">
        <f t="shared" si="13"/>
        <v>12</v>
      </c>
      <c r="AI31" s="16">
        <f t="shared" si="13"/>
        <v>12</v>
      </c>
      <c r="AJ31" s="202" t="s">
        <v>193</v>
      </c>
      <c r="AK31" s="16">
        <f t="shared" ref="AK31" si="14">AK39+AK41+AK33+AK35+AK37</f>
        <v>12</v>
      </c>
      <c r="AL31" s="16">
        <f t="shared" ref="AL31:AU31" si="15">AL39+AL41+AL33+AL35+AL37</f>
        <v>12</v>
      </c>
      <c r="AM31" s="16">
        <f t="shared" si="15"/>
        <v>13</v>
      </c>
      <c r="AN31" s="16">
        <f t="shared" si="15"/>
        <v>13</v>
      </c>
      <c r="AO31" s="16">
        <f t="shared" si="15"/>
        <v>13</v>
      </c>
      <c r="AP31" s="16">
        <f t="shared" si="15"/>
        <v>13</v>
      </c>
      <c r="AQ31" s="16">
        <f t="shared" si="15"/>
        <v>13</v>
      </c>
      <c r="AR31" s="16">
        <f t="shared" si="15"/>
        <v>12</v>
      </c>
      <c r="AS31" s="16">
        <f t="shared" si="15"/>
        <v>12</v>
      </c>
      <c r="AT31" s="16">
        <f t="shared" si="15"/>
        <v>12</v>
      </c>
      <c r="AU31" s="16">
        <f t="shared" si="15"/>
        <v>13</v>
      </c>
      <c r="AV31" s="117" t="s">
        <v>194</v>
      </c>
      <c r="AW31" s="117" t="s">
        <v>194</v>
      </c>
      <c r="AX31" s="202" t="s">
        <v>193</v>
      </c>
      <c r="AY31" s="202" t="s">
        <v>193</v>
      </c>
      <c r="AZ31" s="202" t="s">
        <v>193</v>
      </c>
      <c r="BA31" s="202" t="s">
        <v>193</v>
      </c>
      <c r="BB31" s="202" t="s">
        <v>193</v>
      </c>
      <c r="BC31" s="202" t="s">
        <v>193</v>
      </c>
      <c r="BD31" s="202" t="s">
        <v>193</v>
      </c>
      <c r="BE31" s="202" t="s">
        <v>193</v>
      </c>
      <c r="BF31" s="91">
        <f t="shared" si="11"/>
        <v>264</v>
      </c>
      <c r="BG31" s="17">
        <f t="shared" ref="BG31:BG53" si="16">SUM(F31:BE31)</f>
        <v>505</v>
      </c>
    </row>
    <row r="32" spans="1:256" s="1" customFormat="1" ht="15" customHeight="1" x14ac:dyDescent="0.25">
      <c r="A32" s="236"/>
      <c r="B32" s="226"/>
      <c r="C32" s="228"/>
      <c r="D32" s="92" t="s">
        <v>115</v>
      </c>
      <c r="E32" s="104">
        <f t="shared" si="10"/>
        <v>94</v>
      </c>
      <c r="F32" s="62">
        <f>F34+F36+F38+F40+F42</f>
        <v>4</v>
      </c>
      <c r="G32" s="62">
        <f t="shared" ref="G32:AI32" si="17">G34+G36+G38+G40+G42</f>
        <v>6</v>
      </c>
      <c r="H32" s="16">
        <f t="shared" si="17"/>
        <v>5</v>
      </c>
      <c r="I32" s="16">
        <f t="shared" si="17"/>
        <v>5</v>
      </c>
      <c r="J32" s="16">
        <f t="shared" si="17"/>
        <v>4</v>
      </c>
      <c r="K32" s="16">
        <f t="shared" si="17"/>
        <v>5</v>
      </c>
      <c r="L32" s="16">
        <f t="shared" si="17"/>
        <v>4</v>
      </c>
      <c r="M32" s="16">
        <f t="shared" si="17"/>
        <v>5</v>
      </c>
      <c r="N32" s="16">
        <f t="shared" si="17"/>
        <v>5</v>
      </c>
      <c r="O32" s="16">
        <f t="shared" si="17"/>
        <v>6</v>
      </c>
      <c r="P32" s="16">
        <f t="shared" si="17"/>
        <v>5</v>
      </c>
      <c r="Q32" s="16">
        <f t="shared" si="17"/>
        <v>7</v>
      </c>
      <c r="R32" s="16">
        <f t="shared" si="17"/>
        <v>6</v>
      </c>
      <c r="S32" s="16">
        <f t="shared" si="17"/>
        <v>7</v>
      </c>
      <c r="T32" s="16">
        <f t="shared" si="17"/>
        <v>6</v>
      </c>
      <c r="U32" s="16">
        <f t="shared" si="17"/>
        <v>7</v>
      </c>
      <c r="V32" s="16">
        <f t="shared" si="17"/>
        <v>7</v>
      </c>
      <c r="W32" s="203" t="s">
        <v>193</v>
      </c>
      <c r="X32" s="203" t="s">
        <v>193</v>
      </c>
      <c r="Y32" s="16">
        <f t="shared" si="17"/>
        <v>4</v>
      </c>
      <c r="Z32" s="16">
        <f t="shared" si="17"/>
        <v>5</v>
      </c>
      <c r="AA32" s="16">
        <f t="shared" si="17"/>
        <v>4</v>
      </c>
      <c r="AB32" s="16">
        <f t="shared" si="17"/>
        <v>5</v>
      </c>
      <c r="AC32" s="16">
        <f t="shared" si="17"/>
        <v>4</v>
      </c>
      <c r="AD32" s="16">
        <f t="shared" si="17"/>
        <v>5</v>
      </c>
      <c r="AE32" s="16">
        <f t="shared" si="17"/>
        <v>4</v>
      </c>
      <c r="AF32" s="16">
        <f t="shared" si="17"/>
        <v>5</v>
      </c>
      <c r="AG32" s="16">
        <f t="shared" si="17"/>
        <v>4</v>
      </c>
      <c r="AH32" s="16">
        <f t="shared" si="17"/>
        <v>4</v>
      </c>
      <c r="AI32" s="16">
        <f t="shared" si="17"/>
        <v>4</v>
      </c>
      <c r="AJ32" s="201" t="s">
        <v>193</v>
      </c>
      <c r="AK32" s="16">
        <f t="shared" ref="AK32" si="18">AK34+AK36+AK38+AK40+AK42</f>
        <v>4</v>
      </c>
      <c r="AL32" s="16">
        <f t="shared" ref="AL32:AU32" si="19">AL34+AL36+AL38+AL40+AL42</f>
        <v>3</v>
      </c>
      <c r="AM32" s="16">
        <f t="shared" si="19"/>
        <v>5</v>
      </c>
      <c r="AN32" s="16">
        <f t="shared" si="19"/>
        <v>4</v>
      </c>
      <c r="AO32" s="16">
        <f t="shared" si="19"/>
        <v>5</v>
      </c>
      <c r="AP32" s="16">
        <f t="shared" si="19"/>
        <v>5</v>
      </c>
      <c r="AQ32" s="16">
        <f t="shared" si="19"/>
        <v>4</v>
      </c>
      <c r="AR32" s="16">
        <f t="shared" si="19"/>
        <v>6</v>
      </c>
      <c r="AS32" s="16">
        <f t="shared" si="19"/>
        <v>5</v>
      </c>
      <c r="AT32" s="16">
        <f t="shared" si="19"/>
        <v>5</v>
      </c>
      <c r="AU32" s="16">
        <f t="shared" si="19"/>
        <v>5</v>
      </c>
      <c r="AV32" s="117" t="s">
        <v>194</v>
      </c>
      <c r="AW32" s="117" t="s">
        <v>194</v>
      </c>
      <c r="AX32" s="201" t="s">
        <v>193</v>
      </c>
      <c r="AY32" s="201" t="s">
        <v>193</v>
      </c>
      <c r="AZ32" s="201" t="s">
        <v>193</v>
      </c>
      <c r="BA32" s="201" t="s">
        <v>193</v>
      </c>
      <c r="BB32" s="201" t="s">
        <v>193</v>
      </c>
      <c r="BC32" s="201" t="s">
        <v>193</v>
      </c>
      <c r="BD32" s="201" t="s">
        <v>193</v>
      </c>
      <c r="BE32" s="201" t="s">
        <v>193</v>
      </c>
      <c r="BF32" s="91">
        <f t="shared" si="11"/>
        <v>99</v>
      </c>
      <c r="BG32" s="17">
        <f t="shared" si="16"/>
        <v>193</v>
      </c>
    </row>
    <row r="33" spans="1:59" s="1" customFormat="1" ht="15" customHeight="1" x14ac:dyDescent="0.25">
      <c r="A33" s="236"/>
      <c r="B33" s="209" t="s">
        <v>162</v>
      </c>
      <c r="C33" s="211" t="s">
        <v>39</v>
      </c>
      <c r="D33" s="20" t="s">
        <v>114</v>
      </c>
      <c r="E33" s="105">
        <f t="shared" si="10"/>
        <v>88</v>
      </c>
      <c r="F33" s="21">
        <v>5</v>
      </c>
      <c r="G33" s="21">
        <v>5</v>
      </c>
      <c r="H33" s="21">
        <v>5</v>
      </c>
      <c r="I33" s="21">
        <v>6</v>
      </c>
      <c r="J33" s="21">
        <v>6</v>
      </c>
      <c r="K33" s="21">
        <v>6</v>
      </c>
      <c r="L33" s="21">
        <v>5</v>
      </c>
      <c r="M33" s="21">
        <v>5</v>
      </c>
      <c r="N33" s="21">
        <v>5</v>
      </c>
      <c r="O33" s="21">
        <v>5</v>
      </c>
      <c r="P33" s="21">
        <v>5</v>
      </c>
      <c r="Q33" s="21">
        <v>5</v>
      </c>
      <c r="R33" s="21">
        <v>5</v>
      </c>
      <c r="S33" s="21">
        <v>5</v>
      </c>
      <c r="T33" s="21">
        <v>5</v>
      </c>
      <c r="U33" s="21">
        <v>5</v>
      </c>
      <c r="V33" s="21">
        <v>5</v>
      </c>
      <c r="W33" s="203" t="s">
        <v>193</v>
      </c>
      <c r="X33" s="203" t="s">
        <v>193</v>
      </c>
      <c r="Y33" s="21">
        <v>4</v>
      </c>
      <c r="Z33" s="21">
        <v>4</v>
      </c>
      <c r="AA33" s="21">
        <v>4</v>
      </c>
      <c r="AB33" s="21">
        <v>4</v>
      </c>
      <c r="AC33" s="21">
        <v>3</v>
      </c>
      <c r="AD33" s="21">
        <v>5</v>
      </c>
      <c r="AE33" s="21">
        <v>5</v>
      </c>
      <c r="AF33" s="21">
        <v>5</v>
      </c>
      <c r="AG33" s="21">
        <v>4</v>
      </c>
      <c r="AH33" s="21">
        <v>4</v>
      </c>
      <c r="AI33" s="21">
        <v>4</v>
      </c>
      <c r="AJ33" s="201" t="s">
        <v>193</v>
      </c>
      <c r="AK33" s="200">
        <v>4</v>
      </c>
      <c r="AL33" s="200">
        <v>4</v>
      </c>
      <c r="AM33" s="200">
        <v>5</v>
      </c>
      <c r="AN33" s="200">
        <v>4</v>
      </c>
      <c r="AO33" s="200">
        <v>4</v>
      </c>
      <c r="AP33" s="200">
        <v>4</v>
      </c>
      <c r="AQ33" s="200">
        <v>4</v>
      </c>
      <c r="AR33" s="200">
        <v>4</v>
      </c>
      <c r="AS33" s="200">
        <v>4</v>
      </c>
      <c r="AT33" s="200">
        <v>4</v>
      </c>
      <c r="AU33" s="200">
        <v>5</v>
      </c>
      <c r="AV33" s="117" t="s">
        <v>194</v>
      </c>
      <c r="AW33" s="117" t="s">
        <v>194</v>
      </c>
      <c r="AX33" s="201" t="s">
        <v>193</v>
      </c>
      <c r="AY33" s="201" t="s">
        <v>193</v>
      </c>
      <c r="AZ33" s="201" t="s">
        <v>193</v>
      </c>
      <c r="BA33" s="201" t="s">
        <v>193</v>
      </c>
      <c r="BB33" s="201" t="s">
        <v>193</v>
      </c>
      <c r="BC33" s="201" t="s">
        <v>193</v>
      </c>
      <c r="BD33" s="201" t="s">
        <v>193</v>
      </c>
      <c r="BE33" s="201" t="s">
        <v>193</v>
      </c>
      <c r="BF33" s="95">
        <f t="shared" si="11"/>
        <v>92</v>
      </c>
      <c r="BG33" s="17">
        <f t="shared" si="16"/>
        <v>180</v>
      </c>
    </row>
    <row r="34" spans="1:59" s="1" customFormat="1" ht="15" customHeight="1" x14ac:dyDescent="0.25">
      <c r="A34" s="236"/>
      <c r="B34" s="210"/>
      <c r="C34" s="212"/>
      <c r="D34" s="23" t="s">
        <v>115</v>
      </c>
      <c r="E34" s="106">
        <f t="shared" si="10"/>
        <v>17</v>
      </c>
      <c r="F34" s="24">
        <v>1</v>
      </c>
      <c r="G34" s="24">
        <v>1</v>
      </c>
      <c r="H34" s="24">
        <v>1</v>
      </c>
      <c r="I34" s="24">
        <v>1</v>
      </c>
      <c r="J34" s="24">
        <v>1</v>
      </c>
      <c r="K34" s="24">
        <v>1</v>
      </c>
      <c r="L34" s="24">
        <v>1</v>
      </c>
      <c r="M34" s="24">
        <v>1</v>
      </c>
      <c r="N34" s="24">
        <v>1</v>
      </c>
      <c r="O34" s="24">
        <v>1</v>
      </c>
      <c r="P34" s="24">
        <v>1</v>
      </c>
      <c r="Q34" s="24">
        <v>1</v>
      </c>
      <c r="R34" s="24">
        <v>1</v>
      </c>
      <c r="S34" s="24">
        <v>1</v>
      </c>
      <c r="T34" s="24">
        <v>1</v>
      </c>
      <c r="U34" s="24">
        <v>1</v>
      </c>
      <c r="V34" s="24">
        <v>1</v>
      </c>
      <c r="W34" s="203" t="s">
        <v>193</v>
      </c>
      <c r="X34" s="203" t="s">
        <v>193</v>
      </c>
      <c r="Y34" s="24">
        <v>1</v>
      </c>
      <c r="Z34" s="24">
        <v>2</v>
      </c>
      <c r="AA34" s="24">
        <v>1</v>
      </c>
      <c r="AB34" s="24">
        <v>2</v>
      </c>
      <c r="AC34" s="24">
        <v>1</v>
      </c>
      <c r="AD34" s="24">
        <v>2</v>
      </c>
      <c r="AE34" s="24">
        <v>1</v>
      </c>
      <c r="AF34" s="24">
        <v>2</v>
      </c>
      <c r="AG34" s="24">
        <v>1</v>
      </c>
      <c r="AH34" s="24">
        <v>2</v>
      </c>
      <c r="AI34" s="24">
        <v>1</v>
      </c>
      <c r="AJ34" s="202" t="s">
        <v>193</v>
      </c>
      <c r="AK34" s="24">
        <v>2</v>
      </c>
      <c r="AL34" s="24">
        <v>1</v>
      </c>
      <c r="AM34" s="24">
        <v>2</v>
      </c>
      <c r="AN34" s="24">
        <v>1</v>
      </c>
      <c r="AO34" s="24">
        <v>2</v>
      </c>
      <c r="AP34" s="24">
        <v>1</v>
      </c>
      <c r="AQ34" s="24">
        <v>2</v>
      </c>
      <c r="AR34" s="24">
        <v>1</v>
      </c>
      <c r="AS34" s="24">
        <v>2</v>
      </c>
      <c r="AT34" s="24">
        <v>1</v>
      </c>
      <c r="AU34" s="24">
        <v>2</v>
      </c>
      <c r="AV34" s="117" t="s">
        <v>194</v>
      </c>
      <c r="AW34" s="117" t="s">
        <v>194</v>
      </c>
      <c r="AX34" s="202" t="s">
        <v>193</v>
      </c>
      <c r="AY34" s="202" t="s">
        <v>193</v>
      </c>
      <c r="AZ34" s="202" t="s">
        <v>193</v>
      </c>
      <c r="BA34" s="202" t="s">
        <v>193</v>
      </c>
      <c r="BB34" s="202" t="s">
        <v>193</v>
      </c>
      <c r="BC34" s="202" t="s">
        <v>193</v>
      </c>
      <c r="BD34" s="202" t="s">
        <v>193</v>
      </c>
      <c r="BE34" s="202" t="s">
        <v>193</v>
      </c>
      <c r="BF34" s="25">
        <f t="shared" si="11"/>
        <v>33</v>
      </c>
      <c r="BG34" s="17">
        <f t="shared" si="16"/>
        <v>50</v>
      </c>
    </row>
    <row r="35" spans="1:59" s="1" customFormat="1" ht="15" hidden="1" customHeight="1" x14ac:dyDescent="0.25">
      <c r="A35" s="236"/>
      <c r="B35" s="209"/>
      <c r="C35" s="211"/>
      <c r="D35" s="20"/>
      <c r="E35" s="105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03"/>
      <c r="X35" s="203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01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117" t="s">
        <v>194</v>
      </c>
      <c r="AW35" s="117" t="s">
        <v>194</v>
      </c>
      <c r="AX35" s="201"/>
      <c r="AY35" s="201"/>
      <c r="AZ35" s="201"/>
      <c r="BA35" s="201"/>
      <c r="BB35" s="201"/>
      <c r="BC35" s="201"/>
      <c r="BD35" s="201"/>
      <c r="BE35" s="201"/>
      <c r="BF35" s="95"/>
      <c r="BG35" s="17"/>
    </row>
    <row r="36" spans="1:59" s="1" customFormat="1" ht="15" hidden="1" customHeight="1" x14ac:dyDescent="0.25">
      <c r="A36" s="236"/>
      <c r="B36" s="210"/>
      <c r="C36" s="212"/>
      <c r="D36" s="23"/>
      <c r="E36" s="106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03"/>
      <c r="X36" s="203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01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117" t="s">
        <v>194</v>
      </c>
      <c r="AW36" s="117" t="s">
        <v>194</v>
      </c>
      <c r="AX36" s="201"/>
      <c r="AY36" s="201"/>
      <c r="AZ36" s="201"/>
      <c r="BA36" s="201"/>
      <c r="BB36" s="201"/>
      <c r="BC36" s="201"/>
      <c r="BD36" s="201"/>
      <c r="BE36" s="201"/>
      <c r="BF36" s="25"/>
      <c r="BG36" s="17"/>
    </row>
    <row r="37" spans="1:59" s="1" customFormat="1" ht="15" customHeight="1" x14ac:dyDescent="0.25">
      <c r="A37" s="236"/>
      <c r="B37" s="209" t="s">
        <v>164</v>
      </c>
      <c r="C37" s="211" t="s">
        <v>40</v>
      </c>
      <c r="D37" s="20" t="s">
        <v>114</v>
      </c>
      <c r="E37" s="105">
        <f t="shared" si="10"/>
        <v>51</v>
      </c>
      <c r="F37" s="21">
        <v>4</v>
      </c>
      <c r="G37" s="21">
        <v>4</v>
      </c>
      <c r="H37" s="21">
        <v>4</v>
      </c>
      <c r="I37" s="21">
        <v>2</v>
      </c>
      <c r="J37" s="21">
        <v>2</v>
      </c>
      <c r="K37" s="21">
        <v>2</v>
      </c>
      <c r="L37" s="21">
        <v>3</v>
      </c>
      <c r="M37" s="21">
        <v>3</v>
      </c>
      <c r="N37" s="21">
        <v>3</v>
      </c>
      <c r="O37" s="21">
        <v>3</v>
      </c>
      <c r="P37" s="21">
        <v>3</v>
      </c>
      <c r="Q37" s="21">
        <v>3</v>
      </c>
      <c r="R37" s="21">
        <v>3</v>
      </c>
      <c r="S37" s="21">
        <v>3</v>
      </c>
      <c r="T37" s="21">
        <v>3</v>
      </c>
      <c r="U37" s="21">
        <v>3</v>
      </c>
      <c r="V37" s="21">
        <v>3</v>
      </c>
      <c r="W37" s="203" t="s">
        <v>193</v>
      </c>
      <c r="X37" s="203" t="s">
        <v>193</v>
      </c>
      <c r="Y37" s="21">
        <v>3</v>
      </c>
      <c r="Z37" s="21">
        <v>3</v>
      </c>
      <c r="AA37" s="21">
        <v>3</v>
      </c>
      <c r="AB37" s="21">
        <v>3</v>
      </c>
      <c r="AC37" s="21">
        <v>3</v>
      </c>
      <c r="AD37" s="21">
        <v>3</v>
      </c>
      <c r="AE37" s="21">
        <v>3</v>
      </c>
      <c r="AF37" s="21">
        <v>3</v>
      </c>
      <c r="AG37" s="21">
        <v>4</v>
      </c>
      <c r="AH37" s="21">
        <v>4</v>
      </c>
      <c r="AI37" s="21">
        <v>4</v>
      </c>
      <c r="AJ37" s="202" t="s">
        <v>193</v>
      </c>
      <c r="AK37" s="200">
        <v>4</v>
      </c>
      <c r="AL37" s="200">
        <v>4</v>
      </c>
      <c r="AM37" s="200">
        <v>4</v>
      </c>
      <c r="AN37" s="200">
        <v>4</v>
      </c>
      <c r="AO37" s="200">
        <v>4</v>
      </c>
      <c r="AP37" s="200">
        <v>4</v>
      </c>
      <c r="AQ37" s="200">
        <v>4</v>
      </c>
      <c r="AR37" s="200">
        <v>4</v>
      </c>
      <c r="AS37" s="200">
        <v>4</v>
      </c>
      <c r="AT37" s="200">
        <v>4</v>
      </c>
      <c r="AU37" s="200">
        <v>4</v>
      </c>
      <c r="AV37" s="117" t="s">
        <v>194</v>
      </c>
      <c r="AW37" s="117" t="s">
        <v>194</v>
      </c>
      <c r="AX37" s="202" t="s">
        <v>193</v>
      </c>
      <c r="AY37" s="202" t="s">
        <v>193</v>
      </c>
      <c r="AZ37" s="202" t="s">
        <v>193</v>
      </c>
      <c r="BA37" s="202" t="s">
        <v>193</v>
      </c>
      <c r="BB37" s="202" t="s">
        <v>193</v>
      </c>
      <c r="BC37" s="202" t="s">
        <v>193</v>
      </c>
      <c r="BD37" s="202" t="s">
        <v>193</v>
      </c>
      <c r="BE37" s="202" t="s">
        <v>193</v>
      </c>
      <c r="BF37" s="95">
        <f t="shared" si="11"/>
        <v>80</v>
      </c>
      <c r="BG37" s="17">
        <f t="shared" si="16"/>
        <v>131</v>
      </c>
    </row>
    <row r="38" spans="1:59" s="1" customFormat="1" ht="15" customHeight="1" x14ac:dyDescent="0.25">
      <c r="A38" s="236"/>
      <c r="B38" s="210"/>
      <c r="C38" s="212"/>
      <c r="D38" s="23" t="s">
        <v>115</v>
      </c>
      <c r="E38" s="106">
        <f t="shared" si="10"/>
        <v>25</v>
      </c>
      <c r="F38" s="24">
        <v>2</v>
      </c>
      <c r="G38" s="24">
        <v>2</v>
      </c>
      <c r="H38" s="24">
        <v>2</v>
      </c>
      <c r="I38" s="24">
        <v>2</v>
      </c>
      <c r="J38" s="24">
        <v>2</v>
      </c>
      <c r="K38" s="24">
        <v>2</v>
      </c>
      <c r="L38" s="24">
        <v>2</v>
      </c>
      <c r="M38" s="24">
        <v>2</v>
      </c>
      <c r="N38" s="24">
        <v>1</v>
      </c>
      <c r="O38" s="24">
        <v>1</v>
      </c>
      <c r="P38" s="24">
        <v>1</v>
      </c>
      <c r="Q38" s="24">
        <v>1</v>
      </c>
      <c r="R38" s="24">
        <v>1</v>
      </c>
      <c r="S38" s="24">
        <v>1</v>
      </c>
      <c r="T38" s="24">
        <v>1</v>
      </c>
      <c r="U38" s="24">
        <v>1</v>
      </c>
      <c r="V38" s="24">
        <v>1</v>
      </c>
      <c r="W38" s="203" t="s">
        <v>193</v>
      </c>
      <c r="X38" s="203" t="s">
        <v>193</v>
      </c>
      <c r="Y38" s="24">
        <v>1</v>
      </c>
      <c r="Z38" s="24">
        <v>1</v>
      </c>
      <c r="AA38" s="24">
        <v>2</v>
      </c>
      <c r="AB38" s="24">
        <v>1</v>
      </c>
      <c r="AC38" s="24">
        <v>1</v>
      </c>
      <c r="AD38" s="24">
        <v>1</v>
      </c>
      <c r="AE38" s="24">
        <v>1</v>
      </c>
      <c r="AF38" s="24">
        <v>1</v>
      </c>
      <c r="AG38" s="24">
        <v>1</v>
      </c>
      <c r="AH38" s="24">
        <v>1</v>
      </c>
      <c r="AI38" s="24">
        <v>1</v>
      </c>
      <c r="AJ38" s="201" t="s">
        <v>193</v>
      </c>
      <c r="AK38" s="24">
        <v>1</v>
      </c>
      <c r="AL38" s="24">
        <v>1</v>
      </c>
      <c r="AM38" s="24">
        <v>1</v>
      </c>
      <c r="AN38" s="24">
        <v>1</v>
      </c>
      <c r="AO38" s="24">
        <v>1</v>
      </c>
      <c r="AP38" s="24">
        <v>1</v>
      </c>
      <c r="AQ38" s="24">
        <v>1</v>
      </c>
      <c r="AR38" s="24">
        <v>1</v>
      </c>
      <c r="AS38" s="24">
        <v>0</v>
      </c>
      <c r="AT38" s="24">
        <v>0</v>
      </c>
      <c r="AU38" s="24">
        <v>0</v>
      </c>
      <c r="AV38" s="117" t="s">
        <v>194</v>
      </c>
      <c r="AW38" s="117" t="s">
        <v>194</v>
      </c>
      <c r="AX38" s="201" t="s">
        <v>193</v>
      </c>
      <c r="AY38" s="201" t="s">
        <v>193</v>
      </c>
      <c r="AZ38" s="201" t="s">
        <v>193</v>
      </c>
      <c r="BA38" s="201" t="s">
        <v>193</v>
      </c>
      <c r="BB38" s="201" t="s">
        <v>193</v>
      </c>
      <c r="BC38" s="201" t="s">
        <v>193</v>
      </c>
      <c r="BD38" s="201" t="s">
        <v>193</v>
      </c>
      <c r="BE38" s="201" t="s">
        <v>193</v>
      </c>
      <c r="BF38" s="25">
        <f t="shared" si="11"/>
        <v>20</v>
      </c>
      <c r="BG38" s="17">
        <f t="shared" si="16"/>
        <v>45</v>
      </c>
    </row>
    <row r="39" spans="1:59" s="1" customFormat="1" ht="15" customHeight="1" x14ac:dyDescent="0.25">
      <c r="A39" s="236"/>
      <c r="B39" s="209" t="s">
        <v>164</v>
      </c>
      <c r="C39" s="211" t="s">
        <v>67</v>
      </c>
      <c r="D39" s="20" t="s">
        <v>114</v>
      </c>
      <c r="E39" s="105">
        <f t="shared" si="10"/>
        <v>102</v>
      </c>
      <c r="F39" s="21">
        <v>6</v>
      </c>
      <c r="G39" s="21">
        <v>6</v>
      </c>
      <c r="H39" s="21">
        <v>6</v>
      </c>
      <c r="I39" s="21">
        <v>6</v>
      </c>
      <c r="J39" s="21">
        <v>6</v>
      </c>
      <c r="K39" s="21">
        <v>6</v>
      </c>
      <c r="L39" s="21">
        <v>6</v>
      </c>
      <c r="M39" s="21">
        <v>6</v>
      </c>
      <c r="N39" s="21">
        <v>6</v>
      </c>
      <c r="O39" s="21">
        <v>6</v>
      </c>
      <c r="P39" s="21">
        <v>6</v>
      </c>
      <c r="Q39" s="21">
        <v>6</v>
      </c>
      <c r="R39" s="21">
        <v>6</v>
      </c>
      <c r="S39" s="21">
        <v>6</v>
      </c>
      <c r="T39" s="21">
        <v>6</v>
      </c>
      <c r="U39" s="21">
        <v>6</v>
      </c>
      <c r="V39" s="21">
        <v>6</v>
      </c>
      <c r="W39" s="203" t="s">
        <v>193</v>
      </c>
      <c r="X39" s="203" t="s">
        <v>193</v>
      </c>
      <c r="Y39" s="21">
        <v>4</v>
      </c>
      <c r="Z39" s="21">
        <v>4</v>
      </c>
      <c r="AA39" s="21">
        <v>4</v>
      </c>
      <c r="AB39" s="21">
        <v>4</v>
      </c>
      <c r="AC39" s="21">
        <v>4</v>
      </c>
      <c r="AD39" s="21">
        <v>4</v>
      </c>
      <c r="AE39" s="21">
        <v>4</v>
      </c>
      <c r="AF39" s="21">
        <v>4</v>
      </c>
      <c r="AG39" s="21">
        <v>4</v>
      </c>
      <c r="AH39" s="21">
        <v>4</v>
      </c>
      <c r="AI39" s="21">
        <v>4</v>
      </c>
      <c r="AJ39" s="201" t="s">
        <v>193</v>
      </c>
      <c r="AK39" s="200">
        <v>4</v>
      </c>
      <c r="AL39" s="200">
        <v>4</v>
      </c>
      <c r="AM39" s="200">
        <v>4</v>
      </c>
      <c r="AN39" s="200">
        <v>5</v>
      </c>
      <c r="AO39" s="200">
        <v>5</v>
      </c>
      <c r="AP39" s="200">
        <v>5</v>
      </c>
      <c r="AQ39" s="200">
        <v>5</v>
      </c>
      <c r="AR39" s="200">
        <v>4</v>
      </c>
      <c r="AS39" s="200">
        <v>4</v>
      </c>
      <c r="AT39" s="200">
        <v>4</v>
      </c>
      <c r="AU39" s="200">
        <v>4</v>
      </c>
      <c r="AV39" s="117" t="s">
        <v>194</v>
      </c>
      <c r="AW39" s="117" t="s">
        <v>194</v>
      </c>
      <c r="AX39" s="201" t="s">
        <v>193</v>
      </c>
      <c r="AY39" s="201" t="s">
        <v>193</v>
      </c>
      <c r="AZ39" s="201" t="s">
        <v>193</v>
      </c>
      <c r="BA39" s="201" t="s">
        <v>193</v>
      </c>
      <c r="BB39" s="201" t="s">
        <v>193</v>
      </c>
      <c r="BC39" s="201" t="s">
        <v>193</v>
      </c>
      <c r="BD39" s="201" t="s">
        <v>193</v>
      </c>
      <c r="BE39" s="201" t="s">
        <v>193</v>
      </c>
      <c r="BF39" s="95">
        <f t="shared" si="11"/>
        <v>92</v>
      </c>
      <c r="BG39" s="17">
        <f t="shared" si="16"/>
        <v>194</v>
      </c>
    </row>
    <row r="40" spans="1:59" s="1" customFormat="1" ht="15" customHeight="1" x14ac:dyDescent="0.25">
      <c r="A40" s="236"/>
      <c r="B40" s="210"/>
      <c r="C40" s="212"/>
      <c r="D40" s="23" t="s">
        <v>115</v>
      </c>
      <c r="E40" s="106">
        <f t="shared" si="10"/>
        <v>52</v>
      </c>
      <c r="F40" s="24">
        <v>1</v>
      </c>
      <c r="G40" s="24">
        <v>3</v>
      </c>
      <c r="H40" s="24">
        <v>2</v>
      </c>
      <c r="I40" s="24">
        <v>2</v>
      </c>
      <c r="J40" s="24">
        <v>1</v>
      </c>
      <c r="K40" s="24">
        <v>2</v>
      </c>
      <c r="L40" s="24">
        <v>1</v>
      </c>
      <c r="M40" s="24">
        <v>2</v>
      </c>
      <c r="N40" s="24">
        <v>3</v>
      </c>
      <c r="O40" s="24">
        <v>4</v>
      </c>
      <c r="P40" s="24">
        <v>3</v>
      </c>
      <c r="Q40" s="24">
        <v>5</v>
      </c>
      <c r="R40" s="24">
        <v>4</v>
      </c>
      <c r="S40" s="24">
        <v>5</v>
      </c>
      <c r="T40" s="24">
        <v>4</v>
      </c>
      <c r="U40" s="24">
        <v>5</v>
      </c>
      <c r="V40" s="24">
        <v>5</v>
      </c>
      <c r="W40" s="203" t="s">
        <v>193</v>
      </c>
      <c r="X40" s="203" t="s">
        <v>193</v>
      </c>
      <c r="Y40" s="24">
        <v>2</v>
      </c>
      <c r="Z40" s="24">
        <v>2</v>
      </c>
      <c r="AA40" s="24">
        <v>1</v>
      </c>
      <c r="AB40" s="24">
        <v>2</v>
      </c>
      <c r="AC40" s="24">
        <v>2</v>
      </c>
      <c r="AD40" s="24">
        <v>2</v>
      </c>
      <c r="AE40" s="24">
        <v>2</v>
      </c>
      <c r="AF40" s="24">
        <v>2</v>
      </c>
      <c r="AG40" s="24">
        <v>2</v>
      </c>
      <c r="AH40" s="24">
        <v>1</v>
      </c>
      <c r="AI40" s="24">
        <v>2</v>
      </c>
      <c r="AJ40" s="202" t="s">
        <v>193</v>
      </c>
      <c r="AK40" s="24">
        <v>1</v>
      </c>
      <c r="AL40" s="24">
        <v>1</v>
      </c>
      <c r="AM40" s="24">
        <v>2</v>
      </c>
      <c r="AN40" s="24">
        <v>2</v>
      </c>
      <c r="AO40" s="24">
        <v>2</v>
      </c>
      <c r="AP40" s="24">
        <v>3</v>
      </c>
      <c r="AQ40" s="24">
        <v>1</v>
      </c>
      <c r="AR40" s="24">
        <v>4</v>
      </c>
      <c r="AS40" s="24">
        <v>3</v>
      </c>
      <c r="AT40" s="24">
        <v>4</v>
      </c>
      <c r="AU40" s="24">
        <v>3</v>
      </c>
      <c r="AV40" s="117" t="s">
        <v>194</v>
      </c>
      <c r="AW40" s="117" t="s">
        <v>194</v>
      </c>
      <c r="AX40" s="202" t="s">
        <v>193</v>
      </c>
      <c r="AY40" s="202" t="s">
        <v>193</v>
      </c>
      <c r="AZ40" s="202" t="s">
        <v>193</v>
      </c>
      <c r="BA40" s="202" t="s">
        <v>193</v>
      </c>
      <c r="BB40" s="202" t="s">
        <v>193</v>
      </c>
      <c r="BC40" s="202" t="s">
        <v>193</v>
      </c>
      <c r="BD40" s="202" t="s">
        <v>193</v>
      </c>
      <c r="BE40" s="202" t="s">
        <v>193</v>
      </c>
      <c r="BF40" s="25">
        <f t="shared" si="11"/>
        <v>46</v>
      </c>
      <c r="BG40" s="17">
        <f t="shared" si="16"/>
        <v>98</v>
      </c>
    </row>
    <row r="41" spans="1:59" s="1" customFormat="1" ht="15" hidden="1" customHeight="1" x14ac:dyDescent="0.25">
      <c r="A41" s="236"/>
      <c r="B41" s="209"/>
      <c r="C41" s="211"/>
      <c r="D41" s="20"/>
      <c r="E41" s="10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03"/>
      <c r="X41" s="203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01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117" t="s">
        <v>194</v>
      </c>
      <c r="AW41" s="117" t="s">
        <v>194</v>
      </c>
      <c r="AX41" s="201"/>
      <c r="AY41" s="201"/>
      <c r="AZ41" s="201"/>
      <c r="BA41" s="201"/>
      <c r="BB41" s="201"/>
      <c r="BC41" s="201"/>
      <c r="BD41" s="201"/>
      <c r="BE41" s="201"/>
      <c r="BF41" s="95"/>
      <c r="BG41" s="17"/>
    </row>
    <row r="42" spans="1:59" s="1" customFormat="1" ht="15" hidden="1" customHeight="1" x14ac:dyDescent="0.25">
      <c r="A42" s="236"/>
      <c r="B42" s="210"/>
      <c r="C42" s="212"/>
      <c r="D42" s="23"/>
      <c r="E42" s="106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03"/>
      <c r="X42" s="203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01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117" t="s">
        <v>194</v>
      </c>
      <c r="AW42" s="117" t="s">
        <v>194</v>
      </c>
      <c r="AX42" s="201"/>
      <c r="AY42" s="201"/>
      <c r="AZ42" s="201"/>
      <c r="BA42" s="201"/>
      <c r="BB42" s="201"/>
      <c r="BC42" s="201"/>
      <c r="BD42" s="201"/>
      <c r="BE42" s="201"/>
      <c r="BF42" s="25"/>
      <c r="BG42" s="17"/>
    </row>
    <row r="43" spans="1:59" s="1" customFormat="1" ht="15" customHeight="1" x14ac:dyDescent="0.25">
      <c r="A43" s="236"/>
      <c r="B43" s="225" t="s">
        <v>165</v>
      </c>
      <c r="C43" s="227" t="s">
        <v>166</v>
      </c>
      <c r="D43" s="15" t="s">
        <v>114</v>
      </c>
      <c r="E43" s="105">
        <f t="shared" si="10"/>
        <v>17</v>
      </c>
      <c r="F43" s="16">
        <f>F45</f>
        <v>1</v>
      </c>
      <c r="G43" s="16">
        <f t="shared" ref="G43:AI44" si="20">G45</f>
        <v>1</v>
      </c>
      <c r="H43" s="16">
        <f t="shared" si="20"/>
        <v>1</v>
      </c>
      <c r="I43" s="16">
        <f t="shared" si="20"/>
        <v>1</v>
      </c>
      <c r="J43" s="16">
        <f t="shared" si="20"/>
        <v>1</v>
      </c>
      <c r="K43" s="16">
        <f t="shared" si="20"/>
        <v>1</v>
      </c>
      <c r="L43" s="16">
        <f t="shared" si="20"/>
        <v>1</v>
      </c>
      <c r="M43" s="16">
        <f t="shared" si="20"/>
        <v>1</v>
      </c>
      <c r="N43" s="16">
        <f t="shared" si="20"/>
        <v>1</v>
      </c>
      <c r="O43" s="16">
        <f t="shared" si="20"/>
        <v>1</v>
      </c>
      <c r="P43" s="16">
        <f t="shared" si="20"/>
        <v>1</v>
      </c>
      <c r="Q43" s="16">
        <f t="shared" si="20"/>
        <v>1</v>
      </c>
      <c r="R43" s="16">
        <f t="shared" si="20"/>
        <v>1</v>
      </c>
      <c r="S43" s="16">
        <f t="shared" si="20"/>
        <v>1</v>
      </c>
      <c r="T43" s="16">
        <f t="shared" si="20"/>
        <v>1</v>
      </c>
      <c r="U43" s="16">
        <f t="shared" si="20"/>
        <v>1</v>
      </c>
      <c r="V43" s="16">
        <f t="shared" si="20"/>
        <v>1</v>
      </c>
      <c r="W43" s="203" t="s">
        <v>193</v>
      </c>
      <c r="X43" s="203" t="s">
        <v>193</v>
      </c>
      <c r="Y43" s="16">
        <f t="shared" si="20"/>
        <v>1</v>
      </c>
      <c r="Z43" s="16">
        <f t="shared" si="20"/>
        <v>1</v>
      </c>
      <c r="AA43" s="16">
        <f t="shared" si="20"/>
        <v>1</v>
      </c>
      <c r="AB43" s="16">
        <f t="shared" si="20"/>
        <v>1</v>
      </c>
      <c r="AC43" s="16">
        <f t="shared" si="20"/>
        <v>2</v>
      </c>
      <c r="AD43" s="16">
        <f t="shared" si="20"/>
        <v>1</v>
      </c>
      <c r="AE43" s="16">
        <f t="shared" si="20"/>
        <v>1</v>
      </c>
      <c r="AF43" s="16">
        <f t="shared" si="20"/>
        <v>1</v>
      </c>
      <c r="AG43" s="16">
        <f t="shared" si="20"/>
        <v>1</v>
      </c>
      <c r="AH43" s="16">
        <f t="shared" si="20"/>
        <v>1</v>
      </c>
      <c r="AI43" s="16">
        <f t="shared" si="20"/>
        <v>1</v>
      </c>
      <c r="AJ43" s="202" t="s">
        <v>193</v>
      </c>
      <c r="AK43" s="16">
        <f t="shared" ref="AK43:AK44" si="21">AK45</f>
        <v>1</v>
      </c>
      <c r="AL43" s="16">
        <f t="shared" ref="AL43:AU43" si="22">AL45</f>
        <v>1</v>
      </c>
      <c r="AM43" s="16">
        <f t="shared" si="22"/>
        <v>1</v>
      </c>
      <c r="AN43" s="16">
        <f t="shared" si="22"/>
        <v>1</v>
      </c>
      <c r="AO43" s="16">
        <f t="shared" si="22"/>
        <v>1</v>
      </c>
      <c r="AP43" s="16">
        <f t="shared" si="22"/>
        <v>1</v>
      </c>
      <c r="AQ43" s="16">
        <f t="shared" si="22"/>
        <v>1</v>
      </c>
      <c r="AR43" s="16">
        <f t="shared" si="22"/>
        <v>1</v>
      </c>
      <c r="AS43" s="16">
        <f t="shared" si="22"/>
        <v>1</v>
      </c>
      <c r="AT43" s="16">
        <f t="shared" si="22"/>
        <v>1</v>
      </c>
      <c r="AU43" s="16">
        <f t="shared" si="22"/>
        <v>0</v>
      </c>
      <c r="AV43" s="117" t="s">
        <v>194</v>
      </c>
      <c r="AW43" s="117" t="s">
        <v>194</v>
      </c>
      <c r="AX43" s="202" t="s">
        <v>193</v>
      </c>
      <c r="AY43" s="202" t="s">
        <v>193</v>
      </c>
      <c r="AZ43" s="202" t="s">
        <v>193</v>
      </c>
      <c r="BA43" s="202" t="s">
        <v>193</v>
      </c>
      <c r="BB43" s="202" t="s">
        <v>193</v>
      </c>
      <c r="BC43" s="202" t="s">
        <v>193</v>
      </c>
      <c r="BD43" s="202" t="s">
        <v>193</v>
      </c>
      <c r="BE43" s="202" t="s">
        <v>193</v>
      </c>
      <c r="BF43" s="91">
        <f t="shared" si="11"/>
        <v>22</v>
      </c>
      <c r="BG43" s="17">
        <f>SUM(F43:BE43)</f>
        <v>39</v>
      </c>
    </row>
    <row r="44" spans="1:59" s="1" customFormat="1" ht="15" customHeight="1" x14ac:dyDescent="0.25">
      <c r="A44" s="236"/>
      <c r="B44" s="226"/>
      <c r="C44" s="228"/>
      <c r="D44" s="15" t="s">
        <v>115</v>
      </c>
      <c r="E44" s="106">
        <f t="shared" si="10"/>
        <v>8</v>
      </c>
      <c r="F44" s="16">
        <f>F46</f>
        <v>1</v>
      </c>
      <c r="G44" s="16">
        <f t="shared" si="20"/>
        <v>0</v>
      </c>
      <c r="H44" s="16">
        <f t="shared" si="20"/>
        <v>1</v>
      </c>
      <c r="I44" s="16">
        <f t="shared" si="20"/>
        <v>0</v>
      </c>
      <c r="J44" s="16">
        <f t="shared" si="20"/>
        <v>1</v>
      </c>
      <c r="K44" s="16">
        <f t="shared" si="20"/>
        <v>0</v>
      </c>
      <c r="L44" s="16">
        <f t="shared" si="20"/>
        <v>1</v>
      </c>
      <c r="M44" s="16">
        <f t="shared" si="20"/>
        <v>0</v>
      </c>
      <c r="N44" s="16">
        <f t="shared" si="20"/>
        <v>1</v>
      </c>
      <c r="O44" s="16">
        <f t="shared" si="20"/>
        <v>0</v>
      </c>
      <c r="P44" s="16">
        <f t="shared" si="20"/>
        <v>1</v>
      </c>
      <c r="Q44" s="16">
        <f t="shared" si="20"/>
        <v>0</v>
      </c>
      <c r="R44" s="16">
        <f t="shared" si="20"/>
        <v>1</v>
      </c>
      <c r="S44" s="16">
        <f t="shared" si="20"/>
        <v>0</v>
      </c>
      <c r="T44" s="16">
        <f t="shared" si="20"/>
        <v>1</v>
      </c>
      <c r="U44" s="16">
        <f t="shared" si="20"/>
        <v>0</v>
      </c>
      <c r="V44" s="16">
        <f t="shared" si="20"/>
        <v>0</v>
      </c>
      <c r="W44" s="203" t="s">
        <v>193</v>
      </c>
      <c r="X44" s="203" t="s">
        <v>193</v>
      </c>
      <c r="Y44" s="16">
        <f t="shared" si="20"/>
        <v>1</v>
      </c>
      <c r="Z44" s="16">
        <f t="shared" si="20"/>
        <v>0</v>
      </c>
      <c r="AA44" s="16">
        <f t="shared" si="20"/>
        <v>1</v>
      </c>
      <c r="AB44" s="16">
        <f t="shared" si="20"/>
        <v>0</v>
      </c>
      <c r="AC44" s="16">
        <f t="shared" si="20"/>
        <v>1</v>
      </c>
      <c r="AD44" s="16">
        <f t="shared" si="20"/>
        <v>1</v>
      </c>
      <c r="AE44" s="16">
        <f t="shared" si="20"/>
        <v>1</v>
      </c>
      <c r="AF44" s="16">
        <f t="shared" si="20"/>
        <v>0</v>
      </c>
      <c r="AG44" s="16">
        <f t="shared" si="20"/>
        <v>1</v>
      </c>
      <c r="AH44" s="16">
        <f t="shared" si="20"/>
        <v>0</v>
      </c>
      <c r="AI44" s="16">
        <f t="shared" si="20"/>
        <v>1</v>
      </c>
      <c r="AJ44" s="201" t="s">
        <v>193</v>
      </c>
      <c r="AK44" s="16">
        <f t="shared" si="21"/>
        <v>0</v>
      </c>
      <c r="AL44" s="16">
        <f t="shared" ref="AL44:AU44" si="23">AL46</f>
        <v>1</v>
      </c>
      <c r="AM44" s="16">
        <f t="shared" si="23"/>
        <v>0</v>
      </c>
      <c r="AN44" s="16">
        <f t="shared" si="23"/>
        <v>1</v>
      </c>
      <c r="AO44" s="16">
        <f t="shared" si="23"/>
        <v>0</v>
      </c>
      <c r="AP44" s="16">
        <f t="shared" si="23"/>
        <v>1</v>
      </c>
      <c r="AQ44" s="16">
        <f t="shared" si="23"/>
        <v>0</v>
      </c>
      <c r="AR44" s="16">
        <f t="shared" si="23"/>
        <v>1</v>
      </c>
      <c r="AS44" s="16">
        <f t="shared" si="23"/>
        <v>0</v>
      </c>
      <c r="AT44" s="16">
        <f t="shared" si="23"/>
        <v>0</v>
      </c>
      <c r="AU44" s="16">
        <f t="shared" si="23"/>
        <v>0</v>
      </c>
      <c r="AV44" s="117" t="s">
        <v>194</v>
      </c>
      <c r="AW44" s="117" t="s">
        <v>194</v>
      </c>
      <c r="AX44" s="201" t="s">
        <v>193</v>
      </c>
      <c r="AY44" s="201" t="s">
        <v>193</v>
      </c>
      <c r="AZ44" s="201" t="s">
        <v>193</v>
      </c>
      <c r="BA44" s="201" t="s">
        <v>193</v>
      </c>
      <c r="BB44" s="201" t="s">
        <v>193</v>
      </c>
      <c r="BC44" s="201" t="s">
        <v>193</v>
      </c>
      <c r="BD44" s="201" t="s">
        <v>193</v>
      </c>
      <c r="BE44" s="201" t="s">
        <v>193</v>
      </c>
      <c r="BF44" s="91">
        <f t="shared" si="11"/>
        <v>11</v>
      </c>
      <c r="BG44" s="17">
        <f>SUM(F44:BE44)</f>
        <v>19</v>
      </c>
    </row>
    <row r="45" spans="1:59" s="1" customFormat="1" ht="15" customHeight="1" x14ac:dyDescent="0.25">
      <c r="A45" s="236"/>
      <c r="B45" s="209" t="s">
        <v>175</v>
      </c>
      <c r="C45" s="229" t="s">
        <v>70</v>
      </c>
      <c r="D45" s="20" t="s">
        <v>114</v>
      </c>
      <c r="E45" s="105">
        <f t="shared" si="10"/>
        <v>17</v>
      </c>
      <c r="F45" s="21">
        <v>1</v>
      </c>
      <c r="G45" s="21">
        <v>1</v>
      </c>
      <c r="H45" s="21">
        <v>1</v>
      </c>
      <c r="I45" s="21">
        <v>1</v>
      </c>
      <c r="J45" s="21">
        <v>1</v>
      </c>
      <c r="K45" s="21">
        <v>1</v>
      </c>
      <c r="L45" s="21">
        <v>1</v>
      </c>
      <c r="M45" s="21">
        <v>1</v>
      </c>
      <c r="N45" s="21">
        <v>1</v>
      </c>
      <c r="O45" s="21">
        <v>1</v>
      </c>
      <c r="P45" s="21">
        <v>1</v>
      </c>
      <c r="Q45" s="21">
        <v>1</v>
      </c>
      <c r="R45" s="21">
        <v>1</v>
      </c>
      <c r="S45" s="21">
        <v>1</v>
      </c>
      <c r="T45" s="21">
        <v>1</v>
      </c>
      <c r="U45" s="21">
        <v>1</v>
      </c>
      <c r="V45" s="21">
        <v>1</v>
      </c>
      <c r="W45" s="203" t="s">
        <v>193</v>
      </c>
      <c r="X45" s="203" t="s">
        <v>193</v>
      </c>
      <c r="Y45" s="21">
        <v>1</v>
      </c>
      <c r="Z45" s="21">
        <v>1</v>
      </c>
      <c r="AA45" s="21">
        <v>1</v>
      </c>
      <c r="AB45" s="21">
        <v>1</v>
      </c>
      <c r="AC45" s="21">
        <v>2</v>
      </c>
      <c r="AD45" s="21">
        <v>1</v>
      </c>
      <c r="AE45" s="21">
        <v>1</v>
      </c>
      <c r="AF45" s="21">
        <v>1</v>
      </c>
      <c r="AG45" s="21">
        <v>1</v>
      </c>
      <c r="AH45" s="21">
        <v>1</v>
      </c>
      <c r="AI45" s="21">
        <v>1</v>
      </c>
      <c r="AJ45" s="201" t="s">
        <v>193</v>
      </c>
      <c r="AK45" s="200">
        <v>1</v>
      </c>
      <c r="AL45" s="200">
        <v>1</v>
      </c>
      <c r="AM45" s="200">
        <v>1</v>
      </c>
      <c r="AN45" s="200">
        <v>1</v>
      </c>
      <c r="AO45" s="200">
        <v>1</v>
      </c>
      <c r="AP45" s="200">
        <v>1</v>
      </c>
      <c r="AQ45" s="200">
        <v>1</v>
      </c>
      <c r="AR45" s="200">
        <v>1</v>
      </c>
      <c r="AS45" s="200">
        <v>1</v>
      </c>
      <c r="AT45" s="200">
        <v>1</v>
      </c>
      <c r="AU45" s="200">
        <v>0</v>
      </c>
      <c r="AV45" s="117" t="s">
        <v>194</v>
      </c>
      <c r="AW45" s="117" t="s">
        <v>194</v>
      </c>
      <c r="AX45" s="201" t="s">
        <v>193</v>
      </c>
      <c r="AY45" s="201" t="s">
        <v>193</v>
      </c>
      <c r="AZ45" s="201" t="s">
        <v>193</v>
      </c>
      <c r="BA45" s="201" t="s">
        <v>193</v>
      </c>
      <c r="BB45" s="201" t="s">
        <v>193</v>
      </c>
      <c r="BC45" s="201" t="s">
        <v>193</v>
      </c>
      <c r="BD45" s="201" t="s">
        <v>193</v>
      </c>
      <c r="BE45" s="201" t="s">
        <v>193</v>
      </c>
      <c r="BF45" s="95">
        <f t="shared" si="11"/>
        <v>22</v>
      </c>
      <c r="BG45" s="17">
        <f t="shared" si="16"/>
        <v>39</v>
      </c>
    </row>
    <row r="46" spans="1:59" s="1" customFormat="1" ht="15" customHeight="1" x14ac:dyDescent="0.25">
      <c r="A46" s="236"/>
      <c r="B46" s="210"/>
      <c r="C46" s="230"/>
      <c r="D46" s="23" t="s">
        <v>115</v>
      </c>
      <c r="E46" s="106">
        <f t="shared" si="10"/>
        <v>8</v>
      </c>
      <c r="F46" s="24">
        <v>1</v>
      </c>
      <c r="G46" s="24">
        <v>0</v>
      </c>
      <c r="H46" s="24">
        <v>1</v>
      </c>
      <c r="I46" s="24">
        <v>0</v>
      </c>
      <c r="J46" s="24">
        <v>1</v>
      </c>
      <c r="K46" s="24">
        <v>0</v>
      </c>
      <c r="L46" s="24">
        <v>1</v>
      </c>
      <c r="M46" s="24">
        <v>0</v>
      </c>
      <c r="N46" s="24">
        <v>1</v>
      </c>
      <c r="O46" s="24">
        <v>0</v>
      </c>
      <c r="P46" s="24">
        <v>1</v>
      </c>
      <c r="Q46" s="24">
        <v>0</v>
      </c>
      <c r="R46" s="24">
        <v>1</v>
      </c>
      <c r="S46" s="24">
        <v>0</v>
      </c>
      <c r="T46" s="24">
        <v>1</v>
      </c>
      <c r="U46" s="24">
        <v>0</v>
      </c>
      <c r="V46" s="24">
        <v>0</v>
      </c>
      <c r="W46" s="203" t="s">
        <v>193</v>
      </c>
      <c r="X46" s="203" t="s">
        <v>193</v>
      </c>
      <c r="Y46" s="24">
        <v>1</v>
      </c>
      <c r="Z46" s="24">
        <v>0</v>
      </c>
      <c r="AA46" s="24">
        <v>1</v>
      </c>
      <c r="AB46" s="24">
        <v>0</v>
      </c>
      <c r="AC46" s="24">
        <v>1</v>
      </c>
      <c r="AD46" s="24">
        <v>1</v>
      </c>
      <c r="AE46" s="24">
        <v>1</v>
      </c>
      <c r="AF46" s="24">
        <v>0</v>
      </c>
      <c r="AG46" s="24">
        <v>1</v>
      </c>
      <c r="AH46" s="24">
        <v>0</v>
      </c>
      <c r="AI46" s="24">
        <v>1</v>
      </c>
      <c r="AJ46" s="202" t="s">
        <v>193</v>
      </c>
      <c r="AK46" s="24">
        <v>0</v>
      </c>
      <c r="AL46" s="24">
        <v>1</v>
      </c>
      <c r="AM46" s="24">
        <v>0</v>
      </c>
      <c r="AN46" s="24">
        <v>1</v>
      </c>
      <c r="AO46" s="24">
        <v>0</v>
      </c>
      <c r="AP46" s="24">
        <v>1</v>
      </c>
      <c r="AQ46" s="24">
        <v>0</v>
      </c>
      <c r="AR46" s="24">
        <v>1</v>
      </c>
      <c r="AS46" s="24">
        <v>0</v>
      </c>
      <c r="AT46" s="24">
        <v>0</v>
      </c>
      <c r="AU46" s="24">
        <v>0</v>
      </c>
      <c r="AV46" s="117" t="s">
        <v>194</v>
      </c>
      <c r="AW46" s="117" t="s">
        <v>194</v>
      </c>
      <c r="AX46" s="202" t="s">
        <v>193</v>
      </c>
      <c r="AY46" s="202" t="s">
        <v>193</v>
      </c>
      <c r="AZ46" s="202" t="s">
        <v>193</v>
      </c>
      <c r="BA46" s="202" t="s">
        <v>193</v>
      </c>
      <c r="BB46" s="202" t="s">
        <v>193</v>
      </c>
      <c r="BC46" s="202" t="s">
        <v>193</v>
      </c>
      <c r="BD46" s="202" t="s">
        <v>193</v>
      </c>
      <c r="BE46" s="202" t="s">
        <v>193</v>
      </c>
      <c r="BF46" s="25">
        <f t="shared" si="11"/>
        <v>11</v>
      </c>
      <c r="BG46" s="17">
        <f t="shared" si="16"/>
        <v>19</v>
      </c>
    </row>
    <row r="47" spans="1:59" s="1" customFormat="1" ht="15" customHeight="1" x14ac:dyDescent="0.25">
      <c r="A47" s="236"/>
      <c r="B47" s="231" t="s">
        <v>6</v>
      </c>
      <c r="C47" s="233" t="s">
        <v>7</v>
      </c>
      <c r="D47" s="20" t="s">
        <v>114</v>
      </c>
      <c r="E47" s="67">
        <f>E49</f>
        <v>0</v>
      </c>
      <c r="F47" s="67">
        <f t="shared" ref="F47:AI48" si="24">F49</f>
        <v>0</v>
      </c>
      <c r="G47" s="67">
        <f t="shared" si="24"/>
        <v>0</v>
      </c>
      <c r="H47" s="67">
        <f t="shared" si="24"/>
        <v>0</v>
      </c>
      <c r="I47" s="67">
        <f t="shared" si="24"/>
        <v>0</v>
      </c>
      <c r="J47" s="67">
        <f t="shared" si="24"/>
        <v>0</v>
      </c>
      <c r="K47" s="67">
        <f t="shared" si="24"/>
        <v>0</v>
      </c>
      <c r="L47" s="67">
        <f t="shared" si="24"/>
        <v>0</v>
      </c>
      <c r="M47" s="67">
        <f t="shared" si="24"/>
        <v>0</v>
      </c>
      <c r="N47" s="67">
        <f t="shared" si="24"/>
        <v>0</v>
      </c>
      <c r="O47" s="67">
        <f t="shared" si="24"/>
        <v>0</v>
      </c>
      <c r="P47" s="67">
        <f t="shared" si="24"/>
        <v>0</v>
      </c>
      <c r="Q47" s="67">
        <f t="shared" si="24"/>
        <v>0</v>
      </c>
      <c r="R47" s="67">
        <f t="shared" si="24"/>
        <v>0</v>
      </c>
      <c r="S47" s="67">
        <f t="shared" si="24"/>
        <v>0</v>
      </c>
      <c r="T47" s="67">
        <f t="shared" si="24"/>
        <v>0</v>
      </c>
      <c r="U47" s="67">
        <f t="shared" si="24"/>
        <v>0</v>
      </c>
      <c r="V47" s="67">
        <f t="shared" si="24"/>
        <v>0</v>
      </c>
      <c r="W47" s="203" t="s">
        <v>193</v>
      </c>
      <c r="X47" s="203" t="s">
        <v>193</v>
      </c>
      <c r="Y47" s="67">
        <f>Y49</f>
        <v>2</v>
      </c>
      <c r="Z47" s="67">
        <f t="shared" si="24"/>
        <v>2</v>
      </c>
      <c r="AA47" s="67">
        <f t="shared" si="24"/>
        <v>2</v>
      </c>
      <c r="AB47" s="67">
        <f t="shared" si="24"/>
        <v>2</v>
      </c>
      <c r="AC47" s="67">
        <f t="shared" si="24"/>
        <v>2</v>
      </c>
      <c r="AD47" s="67">
        <f t="shared" si="24"/>
        <v>1</v>
      </c>
      <c r="AE47" s="67">
        <f t="shared" si="24"/>
        <v>1</v>
      </c>
      <c r="AF47" s="67">
        <f t="shared" si="24"/>
        <v>1</v>
      </c>
      <c r="AG47" s="67">
        <f t="shared" si="24"/>
        <v>1</v>
      </c>
      <c r="AH47" s="67">
        <f t="shared" si="24"/>
        <v>1</v>
      </c>
      <c r="AI47" s="67">
        <f t="shared" si="24"/>
        <v>1</v>
      </c>
      <c r="AJ47" s="116" t="s">
        <v>193</v>
      </c>
      <c r="AK47" s="67">
        <f t="shared" ref="AK47:AK48" si="25">AK49</f>
        <v>1</v>
      </c>
      <c r="AL47" s="67">
        <f t="shared" ref="AL47:AU47" si="26">AL49</f>
        <v>1</v>
      </c>
      <c r="AM47" s="67">
        <f t="shared" si="26"/>
        <v>0</v>
      </c>
      <c r="AN47" s="67">
        <f t="shared" si="26"/>
        <v>0</v>
      </c>
      <c r="AO47" s="67">
        <f t="shared" si="26"/>
        <v>0</v>
      </c>
      <c r="AP47" s="67">
        <f t="shared" si="26"/>
        <v>0</v>
      </c>
      <c r="AQ47" s="67">
        <f t="shared" si="26"/>
        <v>0</v>
      </c>
      <c r="AR47" s="67">
        <f t="shared" si="26"/>
        <v>0</v>
      </c>
      <c r="AS47" s="67">
        <f t="shared" si="26"/>
        <v>0</v>
      </c>
      <c r="AT47" s="67">
        <f t="shared" si="26"/>
        <v>0</v>
      </c>
      <c r="AU47" s="67">
        <f t="shared" si="26"/>
        <v>0</v>
      </c>
      <c r="AV47" s="117" t="s">
        <v>194</v>
      </c>
      <c r="AW47" s="117" t="s">
        <v>194</v>
      </c>
      <c r="AX47" s="202" t="s">
        <v>193</v>
      </c>
      <c r="AY47" s="202" t="s">
        <v>193</v>
      </c>
      <c r="AZ47" s="202" t="s">
        <v>193</v>
      </c>
      <c r="BA47" s="202" t="s">
        <v>193</v>
      </c>
      <c r="BB47" s="202" t="s">
        <v>193</v>
      </c>
      <c r="BC47" s="202" t="s">
        <v>193</v>
      </c>
      <c r="BD47" s="202" t="s">
        <v>193</v>
      </c>
      <c r="BE47" s="202" t="s">
        <v>193</v>
      </c>
      <c r="BF47" s="67">
        <f>SUM(Y47:AU47)</f>
        <v>18</v>
      </c>
      <c r="BG47" s="67">
        <f>BF47+E47</f>
        <v>18</v>
      </c>
    </row>
    <row r="48" spans="1:59" s="1" customFormat="1" ht="21" customHeight="1" x14ac:dyDescent="0.25">
      <c r="A48" s="236"/>
      <c r="B48" s="232"/>
      <c r="C48" s="234"/>
      <c r="D48" s="118" t="s">
        <v>115</v>
      </c>
      <c r="E48" s="67">
        <f>E50</f>
        <v>0</v>
      </c>
      <c r="F48" s="67">
        <f t="shared" si="24"/>
        <v>0</v>
      </c>
      <c r="G48" s="67">
        <f t="shared" si="24"/>
        <v>0</v>
      </c>
      <c r="H48" s="67">
        <f t="shared" si="24"/>
        <v>0</v>
      </c>
      <c r="I48" s="67">
        <f t="shared" si="24"/>
        <v>0</v>
      </c>
      <c r="J48" s="67">
        <f t="shared" si="24"/>
        <v>0</v>
      </c>
      <c r="K48" s="67">
        <f t="shared" si="24"/>
        <v>0</v>
      </c>
      <c r="L48" s="67">
        <f t="shared" si="24"/>
        <v>0</v>
      </c>
      <c r="M48" s="67">
        <f t="shared" si="24"/>
        <v>0</v>
      </c>
      <c r="N48" s="67">
        <f t="shared" si="24"/>
        <v>0</v>
      </c>
      <c r="O48" s="67">
        <f t="shared" si="24"/>
        <v>0</v>
      </c>
      <c r="P48" s="67">
        <f t="shared" si="24"/>
        <v>0</v>
      </c>
      <c r="Q48" s="67">
        <f t="shared" si="24"/>
        <v>0</v>
      </c>
      <c r="R48" s="67">
        <f t="shared" si="24"/>
        <v>0</v>
      </c>
      <c r="S48" s="67">
        <f t="shared" si="24"/>
        <v>0</v>
      </c>
      <c r="T48" s="67">
        <f t="shared" si="24"/>
        <v>0</v>
      </c>
      <c r="U48" s="67">
        <f t="shared" si="24"/>
        <v>0</v>
      </c>
      <c r="V48" s="67">
        <f t="shared" si="24"/>
        <v>0</v>
      </c>
      <c r="W48" s="203" t="s">
        <v>193</v>
      </c>
      <c r="X48" s="203" t="s">
        <v>193</v>
      </c>
      <c r="Y48" s="67">
        <f t="shared" si="24"/>
        <v>1</v>
      </c>
      <c r="Z48" s="67">
        <f t="shared" si="24"/>
        <v>0</v>
      </c>
      <c r="AA48" s="67">
        <f t="shared" si="24"/>
        <v>1</v>
      </c>
      <c r="AB48" s="67">
        <f t="shared" si="24"/>
        <v>0</v>
      </c>
      <c r="AC48" s="67">
        <f t="shared" si="24"/>
        <v>1</v>
      </c>
      <c r="AD48" s="67">
        <f t="shared" si="24"/>
        <v>0</v>
      </c>
      <c r="AE48" s="67">
        <f t="shared" si="24"/>
        <v>1</v>
      </c>
      <c r="AF48" s="67">
        <f t="shared" si="24"/>
        <v>0</v>
      </c>
      <c r="AG48" s="67">
        <f t="shared" si="24"/>
        <v>1</v>
      </c>
      <c r="AH48" s="67">
        <f t="shared" si="24"/>
        <v>1</v>
      </c>
      <c r="AI48" s="67">
        <f t="shared" si="24"/>
        <v>1</v>
      </c>
      <c r="AJ48" s="116" t="s">
        <v>193</v>
      </c>
      <c r="AK48" s="67">
        <f t="shared" si="25"/>
        <v>1</v>
      </c>
      <c r="AL48" s="67">
        <f t="shared" ref="AL48:AU48" si="27">AL50</f>
        <v>1</v>
      </c>
      <c r="AM48" s="67">
        <f t="shared" si="27"/>
        <v>0</v>
      </c>
      <c r="AN48" s="67">
        <f t="shared" si="27"/>
        <v>0</v>
      </c>
      <c r="AO48" s="67">
        <f t="shared" si="27"/>
        <v>0</v>
      </c>
      <c r="AP48" s="67">
        <f t="shared" si="27"/>
        <v>0</v>
      </c>
      <c r="AQ48" s="67">
        <f t="shared" si="27"/>
        <v>0</v>
      </c>
      <c r="AR48" s="67">
        <f t="shared" si="27"/>
        <v>0</v>
      </c>
      <c r="AS48" s="67">
        <f t="shared" si="27"/>
        <v>0</v>
      </c>
      <c r="AT48" s="67">
        <f t="shared" si="27"/>
        <v>0</v>
      </c>
      <c r="AU48" s="67">
        <f t="shared" si="27"/>
        <v>0</v>
      </c>
      <c r="AV48" s="117" t="s">
        <v>194</v>
      </c>
      <c r="AW48" s="117" t="s">
        <v>194</v>
      </c>
      <c r="AX48" s="202" t="s">
        <v>193</v>
      </c>
      <c r="AY48" s="202" t="s">
        <v>193</v>
      </c>
      <c r="AZ48" s="202" t="s">
        <v>193</v>
      </c>
      <c r="BA48" s="202" t="s">
        <v>193</v>
      </c>
      <c r="BB48" s="202" t="s">
        <v>193</v>
      </c>
      <c r="BC48" s="202" t="s">
        <v>193</v>
      </c>
      <c r="BD48" s="202" t="s">
        <v>193</v>
      </c>
      <c r="BE48" s="202" t="s">
        <v>193</v>
      </c>
      <c r="BF48" s="205">
        <f>SUM(Y48:AU48)</f>
        <v>9</v>
      </c>
      <c r="BG48" s="204">
        <f>BF48+E48</f>
        <v>9</v>
      </c>
    </row>
    <row r="49" spans="1:59" s="1" customFormat="1" ht="21" customHeight="1" x14ac:dyDescent="0.25">
      <c r="A49" s="236"/>
      <c r="B49" s="119" t="s">
        <v>196</v>
      </c>
      <c r="C49" s="120" t="s">
        <v>197</v>
      </c>
      <c r="D49" s="20" t="s">
        <v>114</v>
      </c>
      <c r="E49" s="17">
        <f>SUM(F49:V49)</f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203" t="s">
        <v>193</v>
      </c>
      <c r="X49" s="203" t="s">
        <v>193</v>
      </c>
      <c r="Y49" s="17">
        <v>2</v>
      </c>
      <c r="Z49" s="17">
        <v>2</v>
      </c>
      <c r="AA49" s="17">
        <v>2</v>
      </c>
      <c r="AB49" s="17">
        <v>2</v>
      </c>
      <c r="AC49" s="17">
        <v>2</v>
      </c>
      <c r="AD49" s="17">
        <v>1</v>
      </c>
      <c r="AE49" s="17">
        <v>1</v>
      </c>
      <c r="AF49" s="17">
        <v>1</v>
      </c>
      <c r="AG49" s="17">
        <v>1</v>
      </c>
      <c r="AH49" s="17">
        <v>1</v>
      </c>
      <c r="AI49" s="17">
        <v>1</v>
      </c>
      <c r="AJ49" s="116" t="s">
        <v>193</v>
      </c>
      <c r="AK49" s="17">
        <v>1</v>
      </c>
      <c r="AL49" s="17">
        <v>1</v>
      </c>
      <c r="AM49" s="17"/>
      <c r="AN49" s="17"/>
      <c r="AO49" s="17"/>
      <c r="AP49" s="17"/>
      <c r="AQ49" s="17"/>
      <c r="AR49" s="17"/>
      <c r="AS49" s="17"/>
      <c r="AT49" s="17"/>
      <c r="AU49" s="17"/>
      <c r="AV49" s="117" t="s">
        <v>194</v>
      </c>
      <c r="AW49" s="117" t="s">
        <v>194</v>
      </c>
      <c r="AX49" s="202" t="s">
        <v>193</v>
      </c>
      <c r="AY49" s="202" t="s">
        <v>193</v>
      </c>
      <c r="AZ49" s="202" t="s">
        <v>193</v>
      </c>
      <c r="BA49" s="202" t="s">
        <v>193</v>
      </c>
      <c r="BB49" s="202" t="s">
        <v>193</v>
      </c>
      <c r="BC49" s="202" t="s">
        <v>193</v>
      </c>
      <c r="BD49" s="202" t="s">
        <v>193</v>
      </c>
      <c r="BE49" s="202" t="s">
        <v>193</v>
      </c>
      <c r="BF49" s="17">
        <f>SUM(Y49:AT49)</f>
        <v>18</v>
      </c>
      <c r="BG49" s="17">
        <f>BF49+E49</f>
        <v>18</v>
      </c>
    </row>
    <row r="50" spans="1:59" s="1" customFormat="1" ht="15" customHeight="1" x14ac:dyDescent="0.25">
      <c r="A50" s="236"/>
      <c r="B50" s="121"/>
      <c r="C50" s="122"/>
      <c r="D50" s="118" t="s">
        <v>115</v>
      </c>
      <c r="E50" s="123">
        <f>SUM(F50:V50)</f>
        <v>0</v>
      </c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203" t="s">
        <v>193</v>
      </c>
      <c r="X50" s="203" t="s">
        <v>193</v>
      </c>
      <c r="Y50" s="123">
        <v>1</v>
      </c>
      <c r="Z50" s="123"/>
      <c r="AA50" s="123">
        <v>1</v>
      </c>
      <c r="AB50" s="123"/>
      <c r="AC50" s="123">
        <v>1</v>
      </c>
      <c r="AD50" s="123"/>
      <c r="AE50" s="123">
        <v>1</v>
      </c>
      <c r="AF50" s="123"/>
      <c r="AG50" s="123">
        <v>1</v>
      </c>
      <c r="AH50" s="123">
        <v>1</v>
      </c>
      <c r="AI50" s="123">
        <v>1</v>
      </c>
      <c r="AJ50" s="116" t="s">
        <v>193</v>
      </c>
      <c r="AK50" s="123">
        <v>1</v>
      </c>
      <c r="AL50" s="123">
        <v>1</v>
      </c>
      <c r="AM50" s="123"/>
      <c r="AN50" s="123"/>
      <c r="AO50" s="123"/>
      <c r="AP50" s="123"/>
      <c r="AQ50" s="123"/>
      <c r="AR50" s="123"/>
      <c r="AS50" s="123"/>
      <c r="AT50" s="123"/>
      <c r="AU50" s="123"/>
      <c r="AV50" s="117" t="s">
        <v>194</v>
      </c>
      <c r="AW50" s="117" t="s">
        <v>194</v>
      </c>
      <c r="AX50" s="202" t="s">
        <v>193</v>
      </c>
      <c r="AY50" s="202" t="s">
        <v>193</v>
      </c>
      <c r="AZ50" s="202" t="s">
        <v>193</v>
      </c>
      <c r="BA50" s="202" t="s">
        <v>193</v>
      </c>
      <c r="BB50" s="202" t="s">
        <v>193</v>
      </c>
      <c r="BC50" s="202" t="s">
        <v>193</v>
      </c>
      <c r="BD50" s="202" t="s">
        <v>193</v>
      </c>
      <c r="BE50" s="202" t="s">
        <v>193</v>
      </c>
      <c r="BF50" s="123">
        <f>SUM(Y50:AT50)</f>
        <v>9</v>
      </c>
      <c r="BG50" s="123">
        <f>BF50+E50</f>
        <v>9</v>
      </c>
    </row>
    <row r="51" spans="1:59" s="1" customFormat="1" ht="11.25" x14ac:dyDescent="0.25">
      <c r="A51" s="236"/>
      <c r="B51" s="222" t="s">
        <v>116</v>
      </c>
      <c r="C51" s="223"/>
      <c r="D51" s="224"/>
      <c r="E51" s="104">
        <f>SUM(F51:V51)</f>
        <v>612</v>
      </c>
      <c r="F51" s="28">
        <f>F15+F17+F19+F21+F23+F25+F27+F29+F33+F35+F37+F39+F41+F45+F49</f>
        <v>36</v>
      </c>
      <c r="G51" s="28">
        <f t="shared" ref="G51:AI51" si="28">G15+G17+G19+G21+G23+G25+G27+G29+G33+G35+G37+G39+G41+G45+G49</f>
        <v>36</v>
      </c>
      <c r="H51" s="28">
        <f t="shared" si="28"/>
        <v>36</v>
      </c>
      <c r="I51" s="28">
        <f t="shared" si="28"/>
        <v>36</v>
      </c>
      <c r="J51" s="28">
        <f t="shared" si="28"/>
        <v>36</v>
      </c>
      <c r="K51" s="28">
        <f t="shared" si="28"/>
        <v>36</v>
      </c>
      <c r="L51" s="28">
        <f t="shared" si="28"/>
        <v>36</v>
      </c>
      <c r="M51" s="28">
        <f t="shared" si="28"/>
        <v>36</v>
      </c>
      <c r="N51" s="28">
        <f t="shared" si="28"/>
        <v>36</v>
      </c>
      <c r="O51" s="28">
        <f t="shared" si="28"/>
        <v>36</v>
      </c>
      <c r="P51" s="28">
        <f t="shared" si="28"/>
        <v>36</v>
      </c>
      <c r="Q51" s="28">
        <f t="shared" si="28"/>
        <v>36</v>
      </c>
      <c r="R51" s="28">
        <f t="shared" si="28"/>
        <v>36</v>
      </c>
      <c r="S51" s="28">
        <f t="shared" si="28"/>
        <v>36</v>
      </c>
      <c r="T51" s="28">
        <f t="shared" si="28"/>
        <v>36</v>
      </c>
      <c r="U51" s="28">
        <f t="shared" si="28"/>
        <v>36</v>
      </c>
      <c r="V51" s="28">
        <f t="shared" si="28"/>
        <v>36</v>
      </c>
      <c r="W51" s="203" t="s">
        <v>193</v>
      </c>
      <c r="X51" s="203" t="s">
        <v>193</v>
      </c>
      <c r="Y51" s="28">
        <f>Y15+Y17+Y19+Y21+Y23+Y25+Y27+Y29+Y33+Y35+Y37+Y39+Y41+Y45+Y49</f>
        <v>36</v>
      </c>
      <c r="Z51" s="28">
        <f t="shared" si="28"/>
        <v>36</v>
      </c>
      <c r="AA51" s="28">
        <f t="shared" si="28"/>
        <v>36</v>
      </c>
      <c r="AB51" s="28">
        <f t="shared" si="28"/>
        <v>36</v>
      </c>
      <c r="AC51" s="28">
        <f t="shared" si="28"/>
        <v>36</v>
      </c>
      <c r="AD51" s="28">
        <f t="shared" si="28"/>
        <v>36</v>
      </c>
      <c r="AE51" s="28">
        <f t="shared" si="28"/>
        <v>36</v>
      </c>
      <c r="AF51" s="28">
        <f t="shared" si="28"/>
        <v>36</v>
      </c>
      <c r="AG51" s="28">
        <f t="shared" si="28"/>
        <v>36</v>
      </c>
      <c r="AH51" s="28">
        <f t="shared" si="28"/>
        <v>36</v>
      </c>
      <c r="AI51" s="28">
        <f t="shared" si="28"/>
        <v>36</v>
      </c>
      <c r="AJ51" s="201" t="s">
        <v>193</v>
      </c>
      <c r="AK51" s="28">
        <f t="shared" ref="AK51:AK52" si="29">AK15+AK17+AK19+AK21+AK23+AK25+AK27+AK29+AK33+AK35+AK37+AK39+AK41+AK45+AK49</f>
        <v>36</v>
      </c>
      <c r="AL51" s="28">
        <f t="shared" ref="AL51:AU51" si="30">AL15+AL17+AL19+AL21+AL23+AL25+AL27+AL29+AL33+AL35+AL37+AL39+AL41+AL45+AL49</f>
        <v>36</v>
      </c>
      <c r="AM51" s="28">
        <f t="shared" si="30"/>
        <v>36</v>
      </c>
      <c r="AN51" s="28">
        <f t="shared" si="30"/>
        <v>36</v>
      </c>
      <c r="AO51" s="28">
        <f t="shared" si="30"/>
        <v>36</v>
      </c>
      <c r="AP51" s="28">
        <f t="shared" si="30"/>
        <v>36</v>
      </c>
      <c r="AQ51" s="28">
        <f t="shared" si="30"/>
        <v>36</v>
      </c>
      <c r="AR51" s="28">
        <f t="shared" si="30"/>
        <v>36</v>
      </c>
      <c r="AS51" s="28">
        <f t="shared" si="30"/>
        <v>36</v>
      </c>
      <c r="AT51" s="28">
        <f t="shared" si="30"/>
        <v>36</v>
      </c>
      <c r="AU51" s="28">
        <f t="shared" si="30"/>
        <v>36</v>
      </c>
      <c r="AV51" s="117" t="s">
        <v>194</v>
      </c>
      <c r="AW51" s="117" t="s">
        <v>194</v>
      </c>
      <c r="AX51" s="202" t="s">
        <v>193</v>
      </c>
      <c r="AY51" s="202" t="s">
        <v>193</v>
      </c>
      <c r="AZ51" s="202" t="s">
        <v>193</v>
      </c>
      <c r="BA51" s="202" t="s">
        <v>193</v>
      </c>
      <c r="BB51" s="202" t="s">
        <v>193</v>
      </c>
      <c r="BC51" s="202" t="s">
        <v>193</v>
      </c>
      <c r="BD51" s="202" t="s">
        <v>193</v>
      </c>
      <c r="BE51" s="202" t="s">
        <v>193</v>
      </c>
      <c r="BF51" s="91">
        <f t="shared" si="11"/>
        <v>792</v>
      </c>
      <c r="BG51" s="29">
        <f t="shared" si="16"/>
        <v>1404</v>
      </c>
    </row>
    <row r="52" spans="1:59" s="1" customFormat="1" ht="11.25" x14ac:dyDescent="0.25">
      <c r="A52" s="236"/>
      <c r="B52" s="222" t="s">
        <v>117</v>
      </c>
      <c r="C52" s="223"/>
      <c r="D52" s="224"/>
      <c r="E52" s="104">
        <f t="shared" si="10"/>
        <v>306</v>
      </c>
      <c r="F52" s="28">
        <f>F16+F18+F20+F22+F24+F26+F28+F30+F34+F36+F38+F40+F42+F46+F50</f>
        <v>18</v>
      </c>
      <c r="G52" s="28">
        <f t="shared" ref="G52:AI52" si="31">G16+G18+G20+G22+G24+G26+G28+G30+G34+G36+G38+G40+G42+G46+G50</f>
        <v>18</v>
      </c>
      <c r="H52" s="28">
        <f t="shared" si="31"/>
        <v>18</v>
      </c>
      <c r="I52" s="28">
        <f t="shared" si="31"/>
        <v>18</v>
      </c>
      <c r="J52" s="28">
        <f t="shared" si="31"/>
        <v>18</v>
      </c>
      <c r="K52" s="28">
        <f t="shared" si="31"/>
        <v>18</v>
      </c>
      <c r="L52" s="28">
        <f t="shared" si="31"/>
        <v>18</v>
      </c>
      <c r="M52" s="28">
        <f t="shared" si="31"/>
        <v>18</v>
      </c>
      <c r="N52" s="28">
        <f t="shared" si="31"/>
        <v>18</v>
      </c>
      <c r="O52" s="28">
        <f t="shared" si="31"/>
        <v>18</v>
      </c>
      <c r="P52" s="28">
        <f t="shared" si="31"/>
        <v>18</v>
      </c>
      <c r="Q52" s="28">
        <f t="shared" si="31"/>
        <v>18</v>
      </c>
      <c r="R52" s="28">
        <f t="shared" si="31"/>
        <v>18</v>
      </c>
      <c r="S52" s="28">
        <f t="shared" si="31"/>
        <v>18</v>
      </c>
      <c r="T52" s="28">
        <f t="shared" si="31"/>
        <v>18</v>
      </c>
      <c r="U52" s="28">
        <f t="shared" si="31"/>
        <v>18</v>
      </c>
      <c r="V52" s="28">
        <f t="shared" si="31"/>
        <v>18</v>
      </c>
      <c r="W52" s="203" t="s">
        <v>193</v>
      </c>
      <c r="X52" s="203" t="s">
        <v>193</v>
      </c>
      <c r="Y52" s="28">
        <f>Y16+Y18+Y20+Y22+Y24+Y26+Y28+Y30+Y34+Y36+Y38+Y40+Y42+Y46+Y50</f>
        <v>18</v>
      </c>
      <c r="Z52" s="28">
        <f t="shared" si="31"/>
        <v>18</v>
      </c>
      <c r="AA52" s="28">
        <f t="shared" si="31"/>
        <v>18</v>
      </c>
      <c r="AB52" s="28">
        <f t="shared" si="31"/>
        <v>18</v>
      </c>
      <c r="AC52" s="28">
        <f t="shared" si="31"/>
        <v>18</v>
      </c>
      <c r="AD52" s="28">
        <f t="shared" si="31"/>
        <v>18</v>
      </c>
      <c r="AE52" s="28">
        <f t="shared" si="31"/>
        <v>18</v>
      </c>
      <c r="AF52" s="28">
        <f t="shared" si="31"/>
        <v>18</v>
      </c>
      <c r="AG52" s="28">
        <f t="shared" si="31"/>
        <v>18</v>
      </c>
      <c r="AH52" s="28">
        <f t="shared" si="31"/>
        <v>18</v>
      </c>
      <c r="AI52" s="28">
        <f t="shared" si="31"/>
        <v>18</v>
      </c>
      <c r="AJ52" s="201" t="s">
        <v>193</v>
      </c>
      <c r="AK52" s="28">
        <f t="shared" si="29"/>
        <v>18</v>
      </c>
      <c r="AL52" s="28">
        <f t="shared" ref="AL52:AU52" si="32">AL16+AL18+AL20+AL22+AL24+AL26+AL28+AL30+AL34+AL36+AL38+AL40+AL42+AL46+AL50</f>
        <v>18</v>
      </c>
      <c r="AM52" s="28">
        <f t="shared" si="32"/>
        <v>18</v>
      </c>
      <c r="AN52" s="28">
        <f t="shared" si="32"/>
        <v>18</v>
      </c>
      <c r="AO52" s="28">
        <f t="shared" si="32"/>
        <v>18</v>
      </c>
      <c r="AP52" s="28">
        <f t="shared" si="32"/>
        <v>18</v>
      </c>
      <c r="AQ52" s="28">
        <f t="shared" si="32"/>
        <v>18</v>
      </c>
      <c r="AR52" s="28">
        <f t="shared" si="32"/>
        <v>18</v>
      </c>
      <c r="AS52" s="28">
        <f t="shared" si="32"/>
        <v>18</v>
      </c>
      <c r="AT52" s="28">
        <f t="shared" si="32"/>
        <v>18</v>
      </c>
      <c r="AU52" s="28">
        <f t="shared" si="32"/>
        <v>18</v>
      </c>
      <c r="AV52" s="117" t="s">
        <v>194</v>
      </c>
      <c r="AW52" s="117" t="s">
        <v>194</v>
      </c>
      <c r="AX52" s="201" t="s">
        <v>193</v>
      </c>
      <c r="AY52" s="201" t="s">
        <v>193</v>
      </c>
      <c r="AZ52" s="201" t="s">
        <v>193</v>
      </c>
      <c r="BA52" s="201" t="s">
        <v>193</v>
      </c>
      <c r="BB52" s="201" t="s">
        <v>193</v>
      </c>
      <c r="BC52" s="201" t="s">
        <v>193</v>
      </c>
      <c r="BD52" s="201" t="s">
        <v>193</v>
      </c>
      <c r="BE52" s="201" t="s">
        <v>193</v>
      </c>
      <c r="BF52" s="91">
        <f t="shared" si="11"/>
        <v>396</v>
      </c>
      <c r="BG52" s="29">
        <f t="shared" si="16"/>
        <v>702</v>
      </c>
    </row>
    <row r="53" spans="1:59" s="30" customFormat="1" ht="11.25" x14ac:dyDescent="0.25">
      <c r="A53" s="237"/>
      <c r="B53" s="222" t="s">
        <v>118</v>
      </c>
      <c r="C53" s="223"/>
      <c r="D53" s="224"/>
      <c r="E53" s="104">
        <f t="shared" si="10"/>
        <v>918</v>
      </c>
      <c r="F53" s="28">
        <f t="shared" ref="F53:AI53" si="33">F51+F52</f>
        <v>54</v>
      </c>
      <c r="G53" s="28">
        <f t="shared" si="33"/>
        <v>54</v>
      </c>
      <c r="H53" s="28">
        <f t="shared" si="33"/>
        <v>54</v>
      </c>
      <c r="I53" s="28">
        <f t="shared" si="33"/>
        <v>54</v>
      </c>
      <c r="J53" s="28">
        <f t="shared" si="33"/>
        <v>54</v>
      </c>
      <c r="K53" s="28">
        <f t="shared" si="33"/>
        <v>54</v>
      </c>
      <c r="L53" s="28">
        <f t="shared" si="33"/>
        <v>54</v>
      </c>
      <c r="M53" s="28">
        <f t="shared" si="33"/>
        <v>54</v>
      </c>
      <c r="N53" s="28">
        <f t="shared" si="33"/>
        <v>54</v>
      </c>
      <c r="O53" s="28">
        <f t="shared" si="33"/>
        <v>54</v>
      </c>
      <c r="P53" s="28">
        <f t="shared" si="33"/>
        <v>54</v>
      </c>
      <c r="Q53" s="28">
        <f t="shared" si="33"/>
        <v>54</v>
      </c>
      <c r="R53" s="28">
        <f t="shared" si="33"/>
        <v>54</v>
      </c>
      <c r="S53" s="28">
        <f t="shared" si="33"/>
        <v>54</v>
      </c>
      <c r="T53" s="28">
        <f t="shared" si="33"/>
        <v>54</v>
      </c>
      <c r="U53" s="28">
        <f t="shared" si="33"/>
        <v>54</v>
      </c>
      <c r="V53" s="28">
        <f t="shared" si="33"/>
        <v>54</v>
      </c>
      <c r="W53" s="203" t="s">
        <v>193</v>
      </c>
      <c r="X53" s="203" t="s">
        <v>193</v>
      </c>
      <c r="Y53" s="28">
        <f t="shared" si="33"/>
        <v>54</v>
      </c>
      <c r="Z53" s="28">
        <f t="shared" si="33"/>
        <v>54</v>
      </c>
      <c r="AA53" s="28">
        <f t="shared" si="33"/>
        <v>54</v>
      </c>
      <c r="AB53" s="28">
        <f t="shared" si="33"/>
        <v>54</v>
      </c>
      <c r="AC53" s="28">
        <f t="shared" si="33"/>
        <v>54</v>
      </c>
      <c r="AD53" s="28">
        <f t="shared" si="33"/>
        <v>54</v>
      </c>
      <c r="AE53" s="28">
        <f t="shared" si="33"/>
        <v>54</v>
      </c>
      <c r="AF53" s="28">
        <f t="shared" si="33"/>
        <v>54</v>
      </c>
      <c r="AG53" s="28">
        <f t="shared" si="33"/>
        <v>54</v>
      </c>
      <c r="AH53" s="28">
        <f t="shared" si="33"/>
        <v>54</v>
      </c>
      <c r="AI53" s="28">
        <f t="shared" si="33"/>
        <v>54</v>
      </c>
      <c r="AJ53" s="202" t="s">
        <v>193</v>
      </c>
      <c r="AK53" s="28">
        <f t="shared" ref="AK53" si="34">AK51+AK52</f>
        <v>54</v>
      </c>
      <c r="AL53" s="28">
        <f t="shared" ref="AL53:AU53" si="35">AL51+AL52</f>
        <v>54</v>
      </c>
      <c r="AM53" s="28">
        <f t="shared" si="35"/>
        <v>54</v>
      </c>
      <c r="AN53" s="28">
        <f t="shared" si="35"/>
        <v>54</v>
      </c>
      <c r="AO53" s="28">
        <f t="shared" si="35"/>
        <v>54</v>
      </c>
      <c r="AP53" s="28">
        <f t="shared" si="35"/>
        <v>54</v>
      </c>
      <c r="AQ53" s="28">
        <f t="shared" si="35"/>
        <v>54</v>
      </c>
      <c r="AR53" s="28">
        <f t="shared" si="35"/>
        <v>54</v>
      </c>
      <c r="AS53" s="28">
        <f t="shared" si="35"/>
        <v>54</v>
      </c>
      <c r="AT53" s="28">
        <f t="shared" si="35"/>
        <v>54</v>
      </c>
      <c r="AU53" s="28">
        <f t="shared" si="35"/>
        <v>54</v>
      </c>
      <c r="AV53" s="117" t="s">
        <v>194</v>
      </c>
      <c r="AW53" s="117" t="s">
        <v>194</v>
      </c>
      <c r="AX53" s="202" t="s">
        <v>193</v>
      </c>
      <c r="AY53" s="202" t="s">
        <v>193</v>
      </c>
      <c r="AZ53" s="202" t="s">
        <v>193</v>
      </c>
      <c r="BA53" s="202" t="s">
        <v>193</v>
      </c>
      <c r="BB53" s="202" t="s">
        <v>193</v>
      </c>
      <c r="BC53" s="202" t="s">
        <v>193</v>
      </c>
      <c r="BD53" s="202" t="s">
        <v>193</v>
      </c>
      <c r="BE53" s="202" t="s">
        <v>193</v>
      </c>
      <c r="BF53" s="91">
        <f t="shared" si="11"/>
        <v>1188</v>
      </c>
      <c r="BG53" s="29">
        <f t="shared" si="16"/>
        <v>2106</v>
      </c>
    </row>
  </sheetData>
  <mergeCells count="70">
    <mergeCell ref="AJ5:AJ6"/>
    <mergeCell ref="S5:V5"/>
    <mergeCell ref="A5:A10"/>
    <mergeCell ref="B5:B10"/>
    <mergeCell ref="C5:C10"/>
    <mergeCell ref="D5:D10"/>
    <mergeCell ref="F5:I5"/>
    <mergeCell ref="BB5:BE5"/>
    <mergeCell ref="BG5:BG10"/>
    <mergeCell ref="F7:BE7"/>
    <mergeCell ref="F9:BE9"/>
    <mergeCell ref="AE5:AE6"/>
    <mergeCell ref="AF5:AI5"/>
    <mergeCell ref="AA5:AA6"/>
    <mergeCell ref="AB5:AD5"/>
    <mergeCell ref="AS5:AS6"/>
    <mergeCell ref="AT5:AV5"/>
    <mergeCell ref="AW5:AW6"/>
    <mergeCell ref="AX5:BA5"/>
    <mergeCell ref="K5:M5"/>
    <mergeCell ref="AO5:AR5"/>
    <mergeCell ref="O5:R5"/>
    <mergeCell ref="J5:J6"/>
    <mergeCell ref="A11:A53"/>
    <mergeCell ref="B11:B12"/>
    <mergeCell ref="C11:C12"/>
    <mergeCell ref="B13:B14"/>
    <mergeCell ref="C13:C14"/>
    <mergeCell ref="B15:B16"/>
    <mergeCell ref="C15:C16"/>
    <mergeCell ref="B19:B20"/>
    <mergeCell ref="C19:C20"/>
    <mergeCell ref="B21:B22"/>
    <mergeCell ref="B52:D52"/>
    <mergeCell ref="B53:D53"/>
    <mergeCell ref="B37:B38"/>
    <mergeCell ref="C37:C38"/>
    <mergeCell ref="B39:B40"/>
    <mergeCell ref="C39:C40"/>
    <mergeCell ref="B41:B42"/>
    <mergeCell ref="C41:C42"/>
    <mergeCell ref="B51:D51"/>
    <mergeCell ref="B31:B32"/>
    <mergeCell ref="C31:C32"/>
    <mergeCell ref="B33:B34"/>
    <mergeCell ref="C33:C34"/>
    <mergeCell ref="B35:B36"/>
    <mergeCell ref="C35:C36"/>
    <mergeCell ref="B43:B44"/>
    <mergeCell ref="C43:C44"/>
    <mergeCell ref="B45:B46"/>
    <mergeCell ref="C45:C46"/>
    <mergeCell ref="B47:B48"/>
    <mergeCell ref="C47:C48"/>
    <mergeCell ref="B29:B30"/>
    <mergeCell ref="C29:C30"/>
    <mergeCell ref="B27:B28"/>
    <mergeCell ref="C27:C28"/>
    <mergeCell ref="AN5:AN6"/>
    <mergeCell ref="B25:B26"/>
    <mergeCell ref="C25:C26"/>
    <mergeCell ref="C21:C22"/>
    <mergeCell ref="B23:B24"/>
    <mergeCell ref="C23:C24"/>
    <mergeCell ref="B17:B18"/>
    <mergeCell ref="C17:C18"/>
    <mergeCell ref="AK5:AM5"/>
    <mergeCell ref="W5:W6"/>
    <mergeCell ref="X5:Z5"/>
    <mergeCell ref="N5:N6"/>
  </mergeCells>
  <pageMargins left="0.25" right="0.22" top="0.75" bottom="0.74803149606299213" header="0.31496062992125984" footer="0.31496062992125984"/>
  <pageSetup paperSize="9" scale="87" fitToHeight="2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858"/>
  <sheetViews>
    <sheetView view="pageBreakPreview" zoomScaleNormal="120" zoomScaleSheetLayoutView="100" workbookViewId="0">
      <selection activeCell="B1" sqref="B1:B2"/>
    </sheetView>
  </sheetViews>
  <sheetFormatPr defaultRowHeight="15" x14ac:dyDescent="0.25"/>
  <cols>
    <col min="1" max="1" width="2.5703125" style="1" customWidth="1"/>
    <col min="2" max="2" width="6.140625" style="1" customWidth="1"/>
    <col min="3" max="3" width="19.28515625" style="46" customWidth="1"/>
    <col min="4" max="4" width="5" style="1" customWidth="1"/>
    <col min="5" max="5" width="3.85546875" style="1" customWidth="1"/>
    <col min="6" max="6" width="2.28515625" style="1" customWidth="1"/>
    <col min="7" max="7" width="2.5703125" style="1" customWidth="1"/>
    <col min="8" max="8" width="2.140625" style="1" customWidth="1"/>
    <col min="9" max="9" width="3" style="1" bestFit="1" customWidth="1"/>
    <col min="10" max="10" width="2.140625" style="1" bestFit="1" customWidth="1"/>
    <col min="11" max="11" width="2.42578125" style="1" customWidth="1"/>
    <col min="12" max="20" width="2.140625" style="1" bestFit="1" customWidth="1"/>
    <col min="21" max="21" width="2.42578125" style="1" customWidth="1"/>
    <col min="22" max="22" width="2.140625" style="1" bestFit="1" customWidth="1"/>
    <col min="23" max="23" width="2.42578125" style="47" customWidth="1"/>
    <col min="24" max="44" width="2.140625" style="1" bestFit="1" customWidth="1"/>
    <col min="45" max="48" width="2.28515625" style="1" bestFit="1" customWidth="1"/>
    <col min="49" max="49" width="2.42578125" style="4" customWidth="1"/>
    <col min="50" max="50" width="2.5703125" style="4" customWidth="1"/>
    <col min="51" max="51" width="2.140625" style="1" bestFit="1" customWidth="1"/>
    <col min="52" max="52" width="2.140625" style="1" customWidth="1"/>
    <col min="53" max="53" width="2.28515625" style="1" bestFit="1" customWidth="1"/>
    <col min="54" max="56" width="2.140625" style="1" bestFit="1" customWidth="1"/>
    <col min="57" max="57" width="2.140625" style="1" customWidth="1"/>
    <col min="58" max="58" width="4" style="1" customWidth="1"/>
    <col min="59" max="59" width="3.7109375" style="1" customWidth="1"/>
    <col min="60" max="62" width="9.140625" style="146"/>
  </cols>
  <sheetData>
    <row r="1" spans="1:251" x14ac:dyDescent="0.25">
      <c r="B1" s="124" t="s">
        <v>71</v>
      </c>
      <c r="W1" s="31"/>
      <c r="AW1" s="1"/>
      <c r="AX1" s="1"/>
    </row>
    <row r="2" spans="1:251" x14ac:dyDescent="0.25">
      <c r="B2" s="157" t="s">
        <v>133</v>
      </c>
      <c r="W2" s="31"/>
      <c r="AW2" s="1"/>
      <c r="AX2" s="1"/>
    </row>
    <row r="3" spans="1:251" ht="15.75" x14ac:dyDescent="0.25">
      <c r="B3" s="157" t="s">
        <v>202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13"/>
      <c r="BH3" s="144"/>
      <c r="BI3" s="144"/>
      <c r="BJ3" s="144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x14ac:dyDescent="0.25">
      <c r="B4" s="2"/>
      <c r="C4" s="3"/>
      <c r="W4" s="31"/>
      <c r="AW4" s="1"/>
      <c r="AX4" s="1"/>
      <c r="BH4" s="144"/>
      <c r="BI4" s="144"/>
      <c r="BJ4" s="144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5" customHeight="1" x14ac:dyDescent="0.25">
      <c r="A5" s="259" t="s">
        <v>72</v>
      </c>
      <c r="B5" s="262" t="s">
        <v>0</v>
      </c>
      <c r="C5" s="254" t="s">
        <v>73</v>
      </c>
      <c r="D5" s="256" t="s">
        <v>74</v>
      </c>
      <c r="E5" s="151"/>
      <c r="F5" s="215" t="s">
        <v>75</v>
      </c>
      <c r="G5" s="215"/>
      <c r="H5" s="215"/>
      <c r="I5" s="215"/>
      <c r="J5" s="216" t="s">
        <v>143</v>
      </c>
      <c r="K5" s="215" t="s">
        <v>76</v>
      </c>
      <c r="L5" s="215"/>
      <c r="M5" s="215"/>
      <c r="N5" s="216" t="s">
        <v>144</v>
      </c>
      <c r="O5" s="215" t="s">
        <v>77</v>
      </c>
      <c r="P5" s="215"/>
      <c r="Q5" s="215"/>
      <c r="R5" s="215"/>
      <c r="S5" s="215" t="s">
        <v>78</v>
      </c>
      <c r="T5" s="215"/>
      <c r="U5" s="215"/>
      <c r="V5" s="215"/>
      <c r="W5" s="216" t="s">
        <v>145</v>
      </c>
      <c r="X5" s="215" t="s">
        <v>79</v>
      </c>
      <c r="Y5" s="215"/>
      <c r="Z5" s="215"/>
      <c r="AA5" s="216" t="s">
        <v>146</v>
      </c>
      <c r="AB5" s="215" t="s">
        <v>80</v>
      </c>
      <c r="AC5" s="215"/>
      <c r="AD5" s="215"/>
      <c r="AE5" s="216" t="s">
        <v>147</v>
      </c>
      <c r="AF5" s="215" t="s">
        <v>81</v>
      </c>
      <c r="AG5" s="215"/>
      <c r="AH5" s="215"/>
      <c r="AI5" s="215"/>
      <c r="AJ5" s="216" t="s">
        <v>148</v>
      </c>
      <c r="AK5" s="215" t="s">
        <v>82</v>
      </c>
      <c r="AL5" s="215"/>
      <c r="AM5" s="215"/>
      <c r="AN5" s="216" t="s">
        <v>149</v>
      </c>
      <c r="AO5" s="215" t="s">
        <v>83</v>
      </c>
      <c r="AP5" s="215"/>
      <c r="AQ5" s="215"/>
      <c r="AR5" s="215"/>
      <c r="AS5" s="216" t="s">
        <v>84</v>
      </c>
      <c r="AT5" s="215" t="s">
        <v>85</v>
      </c>
      <c r="AU5" s="215"/>
      <c r="AV5" s="215"/>
      <c r="AW5" s="216" t="s">
        <v>86</v>
      </c>
      <c r="AX5" s="215" t="s">
        <v>87</v>
      </c>
      <c r="AY5" s="215"/>
      <c r="AZ5" s="215"/>
      <c r="BA5" s="215"/>
      <c r="BB5" s="215" t="s">
        <v>88</v>
      </c>
      <c r="BC5" s="215"/>
      <c r="BD5" s="215"/>
      <c r="BE5" s="215"/>
      <c r="BF5" s="112"/>
      <c r="BG5" s="272" t="s">
        <v>89</v>
      </c>
      <c r="BH5" s="144"/>
      <c r="BI5" s="144"/>
      <c r="BJ5" s="144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36.75" customHeight="1" x14ac:dyDescent="0.25">
      <c r="A6" s="259"/>
      <c r="B6" s="263"/>
      <c r="C6" s="255"/>
      <c r="D6" s="257"/>
      <c r="E6" s="152"/>
      <c r="F6" s="111" t="s">
        <v>101</v>
      </c>
      <c r="G6" s="111" t="s">
        <v>102</v>
      </c>
      <c r="H6" s="111" t="s">
        <v>103</v>
      </c>
      <c r="I6" s="111" t="s">
        <v>104</v>
      </c>
      <c r="J6" s="216"/>
      <c r="K6" s="111" t="s">
        <v>105</v>
      </c>
      <c r="L6" s="111" t="s">
        <v>106</v>
      </c>
      <c r="M6" s="111" t="s">
        <v>107</v>
      </c>
      <c r="N6" s="216"/>
      <c r="O6" s="111" t="s">
        <v>119</v>
      </c>
      <c r="P6" s="111" t="s">
        <v>120</v>
      </c>
      <c r="Q6" s="111" t="s">
        <v>121</v>
      </c>
      <c r="R6" s="111" t="s">
        <v>122</v>
      </c>
      <c r="S6" s="111" t="s">
        <v>101</v>
      </c>
      <c r="T6" s="111" t="s">
        <v>102</v>
      </c>
      <c r="U6" s="111" t="s">
        <v>103</v>
      </c>
      <c r="V6" s="111" t="s">
        <v>104</v>
      </c>
      <c r="W6" s="216"/>
      <c r="X6" s="8" t="s">
        <v>90</v>
      </c>
      <c r="Y6" s="111" t="s">
        <v>91</v>
      </c>
      <c r="Z6" s="111" t="s">
        <v>92</v>
      </c>
      <c r="AA6" s="216"/>
      <c r="AB6" s="111" t="s">
        <v>93</v>
      </c>
      <c r="AC6" s="111" t="s">
        <v>94</v>
      </c>
      <c r="AD6" s="111" t="s">
        <v>95</v>
      </c>
      <c r="AE6" s="216"/>
      <c r="AF6" s="8" t="s">
        <v>93</v>
      </c>
      <c r="AG6" s="111" t="s">
        <v>94</v>
      </c>
      <c r="AH6" s="111" t="s">
        <v>103</v>
      </c>
      <c r="AI6" s="111" t="s">
        <v>104</v>
      </c>
      <c r="AJ6" s="216"/>
      <c r="AK6" s="111" t="s">
        <v>90</v>
      </c>
      <c r="AL6" s="111" t="s">
        <v>91</v>
      </c>
      <c r="AM6" s="111" t="s">
        <v>92</v>
      </c>
      <c r="AN6" s="216"/>
      <c r="AO6" s="111" t="s">
        <v>93</v>
      </c>
      <c r="AP6" s="111" t="s">
        <v>94</v>
      </c>
      <c r="AQ6" s="111" t="s">
        <v>95</v>
      </c>
      <c r="AR6" s="111" t="s">
        <v>96</v>
      </c>
      <c r="AS6" s="216"/>
      <c r="AT6" s="111" t="s">
        <v>105</v>
      </c>
      <c r="AU6" s="111" t="s">
        <v>106</v>
      </c>
      <c r="AV6" s="111" t="s">
        <v>107</v>
      </c>
      <c r="AW6" s="216"/>
      <c r="AX6" s="111" t="s">
        <v>97</v>
      </c>
      <c r="AY6" s="111" t="s">
        <v>98</v>
      </c>
      <c r="AZ6" s="111" t="s">
        <v>99</v>
      </c>
      <c r="BA6" s="8" t="s">
        <v>100</v>
      </c>
      <c r="BB6" s="111" t="s">
        <v>101</v>
      </c>
      <c r="BC6" s="111" t="s">
        <v>102</v>
      </c>
      <c r="BD6" s="111" t="s">
        <v>103</v>
      </c>
      <c r="BE6" s="111" t="s">
        <v>108</v>
      </c>
      <c r="BF6" s="111"/>
      <c r="BG6" s="272"/>
      <c r="BH6" s="144"/>
      <c r="BI6" s="144"/>
      <c r="BJ6" s="144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x14ac:dyDescent="0.25">
      <c r="A7" s="259"/>
      <c r="B7" s="263"/>
      <c r="C7" s="255"/>
      <c r="D7" s="257"/>
      <c r="E7" s="152"/>
      <c r="F7" s="258" t="s">
        <v>109</v>
      </c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1"/>
      <c r="BG7" s="272"/>
      <c r="BH7" s="144"/>
      <c r="BI7" s="144"/>
      <c r="BJ7" s="144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x14ac:dyDescent="0.25">
      <c r="A8" s="259"/>
      <c r="B8" s="263"/>
      <c r="C8" s="255"/>
      <c r="D8" s="257"/>
      <c r="E8" s="152"/>
      <c r="F8" s="111">
        <v>35</v>
      </c>
      <c r="G8" s="111">
        <v>36</v>
      </c>
      <c r="H8" s="111">
        <v>37</v>
      </c>
      <c r="I8" s="111">
        <v>38</v>
      </c>
      <c r="J8" s="111">
        <v>39</v>
      </c>
      <c r="K8" s="111">
        <v>40</v>
      </c>
      <c r="L8" s="111">
        <v>41</v>
      </c>
      <c r="M8" s="111">
        <v>42</v>
      </c>
      <c r="N8" s="111">
        <v>43</v>
      </c>
      <c r="O8" s="111">
        <v>44</v>
      </c>
      <c r="P8" s="111">
        <v>45</v>
      </c>
      <c r="Q8" s="111">
        <v>46</v>
      </c>
      <c r="R8" s="111">
        <v>47</v>
      </c>
      <c r="S8" s="111">
        <v>48</v>
      </c>
      <c r="T8" s="111">
        <v>49</v>
      </c>
      <c r="U8" s="111">
        <v>50</v>
      </c>
      <c r="V8" s="111">
        <v>51</v>
      </c>
      <c r="W8" s="111">
        <v>52</v>
      </c>
      <c r="X8" s="12">
        <v>1</v>
      </c>
      <c r="Y8" s="12">
        <v>2</v>
      </c>
      <c r="Z8" s="12">
        <v>3</v>
      </c>
      <c r="AA8" s="12">
        <v>4</v>
      </c>
      <c r="AB8" s="12">
        <v>5</v>
      </c>
      <c r="AC8" s="12">
        <v>6</v>
      </c>
      <c r="AD8" s="12">
        <v>7</v>
      </c>
      <c r="AE8" s="12">
        <v>8</v>
      </c>
      <c r="AF8" s="12">
        <v>9</v>
      </c>
      <c r="AG8" s="111">
        <v>10</v>
      </c>
      <c r="AH8" s="111">
        <v>11</v>
      </c>
      <c r="AI8" s="111">
        <v>12</v>
      </c>
      <c r="AJ8" s="111">
        <v>13</v>
      </c>
      <c r="AK8" s="111">
        <v>14</v>
      </c>
      <c r="AL8" s="111">
        <v>15</v>
      </c>
      <c r="AM8" s="111">
        <v>16</v>
      </c>
      <c r="AN8" s="111">
        <v>17</v>
      </c>
      <c r="AO8" s="111">
        <v>18</v>
      </c>
      <c r="AP8" s="111">
        <v>19</v>
      </c>
      <c r="AQ8" s="111">
        <v>20</v>
      </c>
      <c r="AR8" s="111">
        <v>21</v>
      </c>
      <c r="AS8" s="111">
        <v>22</v>
      </c>
      <c r="AT8" s="111">
        <v>23</v>
      </c>
      <c r="AU8" s="111">
        <v>24</v>
      </c>
      <c r="AV8" s="111">
        <v>25</v>
      </c>
      <c r="AW8" s="111" t="s">
        <v>110</v>
      </c>
      <c r="AX8" s="111">
        <v>27</v>
      </c>
      <c r="AY8" s="111">
        <v>28</v>
      </c>
      <c r="AZ8" s="111">
        <v>29</v>
      </c>
      <c r="BA8" s="111">
        <v>30</v>
      </c>
      <c r="BB8" s="111">
        <v>31</v>
      </c>
      <c r="BC8" s="111">
        <v>32</v>
      </c>
      <c r="BD8" s="111">
        <v>33</v>
      </c>
      <c r="BE8" s="111">
        <v>34</v>
      </c>
      <c r="BF8" s="111"/>
      <c r="BG8" s="272"/>
      <c r="BH8" s="144"/>
      <c r="BI8" s="144"/>
      <c r="BJ8" s="144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x14ac:dyDescent="0.25">
      <c r="A9" s="259"/>
      <c r="B9" s="263"/>
      <c r="C9" s="255"/>
      <c r="D9" s="257"/>
      <c r="E9" s="152"/>
      <c r="F9" s="258" t="s">
        <v>111</v>
      </c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1"/>
      <c r="BG9" s="272"/>
      <c r="BH9" s="144"/>
      <c r="BI9" s="144"/>
      <c r="BJ9" s="144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x14ac:dyDescent="0.25">
      <c r="A10" s="259"/>
      <c r="B10" s="263"/>
      <c r="C10" s="255"/>
      <c r="D10" s="257"/>
      <c r="E10" s="152"/>
      <c r="F10" s="111">
        <v>1</v>
      </c>
      <c r="G10" s="111">
        <v>2</v>
      </c>
      <c r="H10" s="111">
        <v>3</v>
      </c>
      <c r="I10" s="111">
        <v>4</v>
      </c>
      <c r="J10" s="111">
        <v>5</v>
      </c>
      <c r="K10" s="111">
        <v>6</v>
      </c>
      <c r="L10" s="111">
        <v>7</v>
      </c>
      <c r="M10" s="111">
        <v>8</v>
      </c>
      <c r="N10" s="111">
        <v>9</v>
      </c>
      <c r="O10" s="111">
        <v>10</v>
      </c>
      <c r="P10" s="111">
        <v>11</v>
      </c>
      <c r="Q10" s="111">
        <v>12</v>
      </c>
      <c r="R10" s="111">
        <v>13</v>
      </c>
      <c r="S10" s="111">
        <v>14</v>
      </c>
      <c r="T10" s="111">
        <v>15</v>
      </c>
      <c r="U10" s="111">
        <v>16</v>
      </c>
      <c r="V10" s="111">
        <v>17</v>
      </c>
      <c r="W10" s="111">
        <v>18</v>
      </c>
      <c r="X10" s="111">
        <v>19</v>
      </c>
      <c r="Y10" s="111">
        <v>20</v>
      </c>
      <c r="Z10" s="111">
        <v>21</v>
      </c>
      <c r="AA10" s="111">
        <v>22</v>
      </c>
      <c r="AB10" s="111">
        <v>23</v>
      </c>
      <c r="AC10" s="111">
        <v>24</v>
      </c>
      <c r="AD10" s="111">
        <v>25</v>
      </c>
      <c r="AE10" s="111">
        <v>26</v>
      </c>
      <c r="AF10" s="111">
        <v>27</v>
      </c>
      <c r="AG10" s="111">
        <v>28</v>
      </c>
      <c r="AH10" s="111">
        <v>29</v>
      </c>
      <c r="AI10" s="111">
        <v>30</v>
      </c>
      <c r="AJ10" s="111">
        <v>31</v>
      </c>
      <c r="AK10" s="111">
        <v>32</v>
      </c>
      <c r="AL10" s="111">
        <v>33</v>
      </c>
      <c r="AM10" s="111">
        <v>34</v>
      </c>
      <c r="AN10" s="111">
        <v>35</v>
      </c>
      <c r="AO10" s="111">
        <v>36</v>
      </c>
      <c r="AP10" s="111">
        <v>37</v>
      </c>
      <c r="AQ10" s="111">
        <v>38</v>
      </c>
      <c r="AR10" s="111">
        <v>39</v>
      </c>
      <c r="AS10" s="111">
        <v>40</v>
      </c>
      <c r="AT10" s="111">
        <v>41</v>
      </c>
      <c r="AU10" s="111">
        <v>42</v>
      </c>
      <c r="AV10" s="111">
        <v>43</v>
      </c>
      <c r="AW10" s="111" t="s">
        <v>112</v>
      </c>
      <c r="AX10" s="111">
        <v>45</v>
      </c>
      <c r="AY10" s="111">
        <v>46</v>
      </c>
      <c r="AZ10" s="111">
        <v>47</v>
      </c>
      <c r="BA10" s="111">
        <v>48</v>
      </c>
      <c r="BB10" s="111">
        <v>49</v>
      </c>
      <c r="BC10" s="111">
        <v>50</v>
      </c>
      <c r="BD10" s="111">
        <v>51</v>
      </c>
      <c r="BE10" s="111">
        <v>52</v>
      </c>
      <c r="BF10" s="111"/>
      <c r="BG10" s="272"/>
      <c r="BH10" s="144"/>
      <c r="BI10" s="144"/>
      <c r="BJ10" s="144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x14ac:dyDescent="0.25">
      <c r="A11" s="150"/>
      <c r="B11" s="149"/>
      <c r="C11" s="142"/>
      <c r="D11" s="143"/>
      <c r="E11" s="52">
        <f>SUM(F11:V11)</f>
        <v>576</v>
      </c>
      <c r="F11" s="52">
        <f t="shared" ref="F11:AK11" si="0">F63</f>
        <v>36</v>
      </c>
      <c r="G11" s="52">
        <f t="shared" si="0"/>
        <v>36</v>
      </c>
      <c r="H11" s="52">
        <f t="shared" si="0"/>
        <v>36</v>
      </c>
      <c r="I11" s="52">
        <f t="shared" si="0"/>
        <v>36</v>
      </c>
      <c r="J11" s="52">
        <f t="shared" si="0"/>
        <v>36</v>
      </c>
      <c r="K11" s="52">
        <f t="shared" si="0"/>
        <v>36</v>
      </c>
      <c r="L11" s="52">
        <f t="shared" si="0"/>
        <v>36</v>
      </c>
      <c r="M11" s="52">
        <f t="shared" si="0"/>
        <v>36</v>
      </c>
      <c r="N11" s="52">
        <f t="shared" si="0"/>
        <v>36</v>
      </c>
      <c r="O11" s="52">
        <f t="shared" si="0"/>
        <v>36</v>
      </c>
      <c r="P11" s="52">
        <f t="shared" si="0"/>
        <v>36</v>
      </c>
      <c r="Q11" s="52">
        <f t="shared" si="0"/>
        <v>36</v>
      </c>
      <c r="R11" s="52">
        <f t="shared" si="0"/>
        <v>36</v>
      </c>
      <c r="S11" s="52">
        <f t="shared" si="0"/>
        <v>36</v>
      </c>
      <c r="T11" s="52">
        <f t="shared" si="0"/>
        <v>36</v>
      </c>
      <c r="U11" s="52">
        <f t="shared" si="0"/>
        <v>36</v>
      </c>
      <c r="V11" s="52" t="str">
        <f t="shared" si="0"/>
        <v>::</v>
      </c>
      <c r="W11" s="52" t="str">
        <f t="shared" si="0"/>
        <v>К</v>
      </c>
      <c r="X11" s="52" t="str">
        <f t="shared" si="0"/>
        <v>К</v>
      </c>
      <c r="Y11" s="52">
        <f t="shared" si="0"/>
        <v>36</v>
      </c>
      <c r="Z11" s="52">
        <f t="shared" si="0"/>
        <v>36</v>
      </c>
      <c r="AA11" s="52">
        <f t="shared" si="0"/>
        <v>36</v>
      </c>
      <c r="AB11" s="52">
        <f t="shared" si="0"/>
        <v>36</v>
      </c>
      <c r="AC11" s="52">
        <f t="shared" si="0"/>
        <v>36</v>
      </c>
      <c r="AD11" s="52">
        <f t="shared" si="0"/>
        <v>36</v>
      </c>
      <c r="AE11" s="52">
        <f t="shared" si="0"/>
        <v>36</v>
      </c>
      <c r="AF11" s="52">
        <f t="shared" si="0"/>
        <v>36</v>
      </c>
      <c r="AG11" s="52">
        <f t="shared" si="0"/>
        <v>36</v>
      </c>
      <c r="AH11" s="52">
        <f t="shared" si="0"/>
        <v>36</v>
      </c>
      <c r="AI11" s="52">
        <f t="shared" si="0"/>
        <v>36</v>
      </c>
      <c r="AJ11" s="52">
        <f t="shared" si="0"/>
        <v>36</v>
      </c>
      <c r="AK11" s="52">
        <f t="shared" si="0"/>
        <v>36</v>
      </c>
      <c r="AL11" s="52">
        <f t="shared" ref="AL11:BE11" si="1">AL63</f>
        <v>36</v>
      </c>
      <c r="AM11" s="52">
        <f t="shared" si="1"/>
        <v>36</v>
      </c>
      <c r="AN11" s="52">
        <f t="shared" si="1"/>
        <v>36</v>
      </c>
      <c r="AO11" s="52">
        <f t="shared" si="1"/>
        <v>36</v>
      </c>
      <c r="AP11" s="52">
        <f t="shared" si="1"/>
        <v>36</v>
      </c>
      <c r="AQ11" s="52">
        <f t="shared" si="1"/>
        <v>36</v>
      </c>
      <c r="AR11" s="52">
        <f t="shared" si="1"/>
        <v>36</v>
      </c>
      <c r="AS11" s="52">
        <f t="shared" si="1"/>
        <v>36</v>
      </c>
      <c r="AT11" s="52">
        <f t="shared" si="1"/>
        <v>36</v>
      </c>
      <c r="AU11" s="52">
        <f t="shared" si="1"/>
        <v>36</v>
      </c>
      <c r="AV11" s="52">
        <f t="shared" si="1"/>
        <v>36</v>
      </c>
      <c r="AW11" s="52" t="str">
        <f t="shared" si="1"/>
        <v>::</v>
      </c>
      <c r="AX11" s="52" t="str">
        <f t="shared" si="1"/>
        <v>::</v>
      </c>
      <c r="AY11" s="52" t="str">
        <f t="shared" si="1"/>
        <v>К</v>
      </c>
      <c r="AZ11" s="52" t="str">
        <f t="shared" si="1"/>
        <v>К</v>
      </c>
      <c r="BA11" s="52" t="str">
        <f t="shared" si="1"/>
        <v>К</v>
      </c>
      <c r="BB11" s="52" t="str">
        <f t="shared" si="1"/>
        <v>К</v>
      </c>
      <c r="BC11" s="52" t="str">
        <f t="shared" si="1"/>
        <v>К</v>
      </c>
      <c r="BD11" s="52" t="str">
        <f t="shared" si="1"/>
        <v>К</v>
      </c>
      <c r="BE11" s="52" t="str">
        <f t="shared" si="1"/>
        <v>К</v>
      </c>
      <c r="BF11" s="52">
        <f>SUM(Y11:AV11)</f>
        <v>864</v>
      </c>
      <c r="BG11" s="52">
        <f>BF11+E11</f>
        <v>1440</v>
      </c>
      <c r="BH11" s="144"/>
      <c r="BI11" s="144"/>
      <c r="BJ11" s="144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x14ac:dyDescent="0.25">
      <c r="A12" s="150"/>
      <c r="B12" s="149"/>
      <c r="C12" s="142"/>
      <c r="D12" s="143"/>
      <c r="E12" s="52">
        <f t="shared" ref="E12:E65" si="2">SUM(F12:V12)</f>
        <v>288</v>
      </c>
      <c r="F12" s="52">
        <f t="shared" ref="F12:AK12" si="3">F64</f>
        <v>18</v>
      </c>
      <c r="G12" s="52">
        <f t="shared" si="3"/>
        <v>18</v>
      </c>
      <c r="H12" s="52">
        <f t="shared" si="3"/>
        <v>18</v>
      </c>
      <c r="I12" s="52">
        <f t="shared" si="3"/>
        <v>18</v>
      </c>
      <c r="J12" s="52">
        <f t="shared" si="3"/>
        <v>18</v>
      </c>
      <c r="K12" s="52">
        <f t="shared" si="3"/>
        <v>18</v>
      </c>
      <c r="L12" s="52">
        <f t="shared" si="3"/>
        <v>18</v>
      </c>
      <c r="M12" s="52">
        <f t="shared" si="3"/>
        <v>18</v>
      </c>
      <c r="N12" s="52">
        <f t="shared" si="3"/>
        <v>18</v>
      </c>
      <c r="O12" s="52">
        <f t="shared" si="3"/>
        <v>18</v>
      </c>
      <c r="P12" s="52">
        <f t="shared" si="3"/>
        <v>18</v>
      </c>
      <c r="Q12" s="52">
        <f t="shared" si="3"/>
        <v>18</v>
      </c>
      <c r="R12" s="52">
        <f t="shared" si="3"/>
        <v>18</v>
      </c>
      <c r="S12" s="52">
        <f t="shared" si="3"/>
        <v>18</v>
      </c>
      <c r="T12" s="52">
        <f t="shared" si="3"/>
        <v>18</v>
      </c>
      <c r="U12" s="52">
        <f t="shared" si="3"/>
        <v>18</v>
      </c>
      <c r="V12" s="52" t="str">
        <f t="shared" si="3"/>
        <v>::</v>
      </c>
      <c r="W12" s="52" t="str">
        <f t="shared" si="3"/>
        <v>К</v>
      </c>
      <c r="X12" s="52" t="str">
        <f t="shared" si="3"/>
        <v>К</v>
      </c>
      <c r="Y12" s="52">
        <f t="shared" si="3"/>
        <v>18</v>
      </c>
      <c r="Z12" s="52">
        <f t="shared" si="3"/>
        <v>18</v>
      </c>
      <c r="AA12" s="52">
        <f t="shared" si="3"/>
        <v>18</v>
      </c>
      <c r="AB12" s="52">
        <f t="shared" si="3"/>
        <v>18</v>
      </c>
      <c r="AC12" s="52">
        <f t="shared" si="3"/>
        <v>18</v>
      </c>
      <c r="AD12" s="52">
        <f t="shared" si="3"/>
        <v>18</v>
      </c>
      <c r="AE12" s="52">
        <f t="shared" si="3"/>
        <v>18</v>
      </c>
      <c r="AF12" s="52">
        <f t="shared" si="3"/>
        <v>18</v>
      </c>
      <c r="AG12" s="52">
        <f t="shared" si="3"/>
        <v>18</v>
      </c>
      <c r="AH12" s="52">
        <f t="shared" si="3"/>
        <v>18</v>
      </c>
      <c r="AI12" s="52">
        <f t="shared" si="3"/>
        <v>18</v>
      </c>
      <c r="AJ12" s="52">
        <f t="shared" si="3"/>
        <v>18</v>
      </c>
      <c r="AK12" s="52">
        <f t="shared" si="3"/>
        <v>18</v>
      </c>
      <c r="AL12" s="52">
        <f t="shared" ref="AL12:BE12" si="4">AL64</f>
        <v>18</v>
      </c>
      <c r="AM12" s="52">
        <f t="shared" si="4"/>
        <v>18</v>
      </c>
      <c r="AN12" s="52">
        <f t="shared" si="4"/>
        <v>18</v>
      </c>
      <c r="AO12" s="52">
        <f t="shared" si="4"/>
        <v>18</v>
      </c>
      <c r="AP12" s="52">
        <f t="shared" si="4"/>
        <v>18</v>
      </c>
      <c r="AQ12" s="52">
        <f t="shared" si="4"/>
        <v>18</v>
      </c>
      <c r="AR12" s="52">
        <f t="shared" si="4"/>
        <v>18</v>
      </c>
      <c r="AS12" s="52">
        <f t="shared" si="4"/>
        <v>18</v>
      </c>
      <c r="AT12" s="52">
        <f t="shared" si="4"/>
        <v>18</v>
      </c>
      <c r="AU12" s="52">
        <f t="shared" si="4"/>
        <v>18</v>
      </c>
      <c r="AV12" s="52">
        <f t="shared" si="4"/>
        <v>18</v>
      </c>
      <c r="AW12" s="52" t="str">
        <f t="shared" si="4"/>
        <v>::</v>
      </c>
      <c r="AX12" s="52" t="str">
        <f t="shared" si="4"/>
        <v>::</v>
      </c>
      <c r="AY12" s="52" t="str">
        <f t="shared" si="4"/>
        <v>К</v>
      </c>
      <c r="AZ12" s="52" t="str">
        <f t="shared" si="4"/>
        <v>К</v>
      </c>
      <c r="BA12" s="52" t="str">
        <f t="shared" si="4"/>
        <v>К</v>
      </c>
      <c r="BB12" s="52" t="str">
        <f t="shared" si="4"/>
        <v>К</v>
      </c>
      <c r="BC12" s="52" t="str">
        <f t="shared" si="4"/>
        <v>К</v>
      </c>
      <c r="BD12" s="52" t="str">
        <f t="shared" si="4"/>
        <v>К</v>
      </c>
      <c r="BE12" s="52" t="str">
        <f t="shared" si="4"/>
        <v>К</v>
      </c>
      <c r="BF12" s="52">
        <f t="shared" ref="BF12:BF62" si="5">SUM(Y12:AV12)</f>
        <v>432</v>
      </c>
      <c r="BG12" s="52">
        <f t="shared" ref="BG12:BG65" si="6">BF12+E12</f>
        <v>720</v>
      </c>
      <c r="BH12" s="144"/>
      <c r="BI12" s="144"/>
      <c r="BJ12" s="144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x14ac:dyDescent="0.25">
      <c r="A13" s="150"/>
      <c r="B13" s="266" t="s">
        <v>199</v>
      </c>
      <c r="C13" s="233" t="s">
        <v>200</v>
      </c>
      <c r="D13" s="153" t="s">
        <v>114</v>
      </c>
      <c r="E13" s="137">
        <f t="shared" si="2"/>
        <v>18</v>
      </c>
      <c r="F13" s="137">
        <f>F15</f>
        <v>2</v>
      </c>
      <c r="G13" s="137">
        <f t="shared" ref="G13:U13" si="7">G15</f>
        <v>2</v>
      </c>
      <c r="H13" s="137">
        <f t="shared" si="7"/>
        <v>1</v>
      </c>
      <c r="I13" s="137">
        <f t="shared" si="7"/>
        <v>1</v>
      </c>
      <c r="J13" s="137">
        <f t="shared" si="7"/>
        <v>1</v>
      </c>
      <c r="K13" s="137">
        <f t="shared" si="7"/>
        <v>1</v>
      </c>
      <c r="L13" s="137">
        <f t="shared" si="7"/>
        <v>1</v>
      </c>
      <c r="M13" s="137">
        <f t="shared" si="7"/>
        <v>1</v>
      </c>
      <c r="N13" s="137">
        <f t="shared" si="7"/>
        <v>1</v>
      </c>
      <c r="O13" s="137">
        <f t="shared" si="7"/>
        <v>1</v>
      </c>
      <c r="P13" s="137">
        <f t="shared" si="7"/>
        <v>1</v>
      </c>
      <c r="Q13" s="137">
        <f t="shared" si="7"/>
        <v>1</v>
      </c>
      <c r="R13" s="137">
        <f t="shared" si="7"/>
        <v>1</v>
      </c>
      <c r="S13" s="137">
        <f t="shared" si="7"/>
        <v>1</v>
      </c>
      <c r="T13" s="137">
        <f t="shared" si="7"/>
        <v>1</v>
      </c>
      <c r="U13" s="137">
        <f t="shared" si="7"/>
        <v>1</v>
      </c>
      <c r="V13" s="117" t="s">
        <v>194</v>
      </c>
      <c r="W13" s="116" t="s">
        <v>193</v>
      </c>
      <c r="X13" s="116" t="s">
        <v>193</v>
      </c>
      <c r="Y13" s="138">
        <f t="shared" ref="Y13" si="8">Y15</f>
        <v>0</v>
      </c>
      <c r="Z13" s="138">
        <f t="shared" ref="Z13:AV16" si="9">Z15</f>
        <v>0</v>
      </c>
      <c r="AA13" s="138">
        <f t="shared" si="9"/>
        <v>0</v>
      </c>
      <c r="AB13" s="138">
        <f t="shared" si="9"/>
        <v>0</v>
      </c>
      <c r="AC13" s="138">
        <f t="shared" si="9"/>
        <v>0</v>
      </c>
      <c r="AD13" s="138">
        <f t="shared" si="9"/>
        <v>0</v>
      </c>
      <c r="AE13" s="138">
        <f t="shared" si="9"/>
        <v>0</v>
      </c>
      <c r="AF13" s="138">
        <f t="shared" si="9"/>
        <v>0</v>
      </c>
      <c r="AG13" s="138">
        <f t="shared" si="9"/>
        <v>0</v>
      </c>
      <c r="AH13" s="138">
        <f t="shared" si="9"/>
        <v>0</v>
      </c>
      <c r="AI13" s="138">
        <f t="shared" si="9"/>
        <v>0</v>
      </c>
      <c r="AJ13" s="138">
        <f t="shared" si="9"/>
        <v>0</v>
      </c>
      <c r="AK13" s="138">
        <f t="shared" si="9"/>
        <v>0</v>
      </c>
      <c r="AL13" s="138">
        <f t="shared" si="9"/>
        <v>0</v>
      </c>
      <c r="AM13" s="138">
        <f t="shared" si="9"/>
        <v>0</v>
      </c>
      <c r="AN13" s="138">
        <f t="shared" si="9"/>
        <v>0</v>
      </c>
      <c r="AO13" s="138">
        <f t="shared" si="9"/>
        <v>0</v>
      </c>
      <c r="AP13" s="138">
        <f t="shared" si="9"/>
        <v>0</v>
      </c>
      <c r="AQ13" s="138">
        <f t="shared" si="9"/>
        <v>0</v>
      </c>
      <c r="AR13" s="138">
        <f t="shared" si="9"/>
        <v>0</v>
      </c>
      <c r="AS13" s="138">
        <f t="shared" si="9"/>
        <v>0</v>
      </c>
      <c r="AT13" s="138">
        <f t="shared" si="9"/>
        <v>0</v>
      </c>
      <c r="AU13" s="138">
        <f t="shared" si="9"/>
        <v>0</v>
      </c>
      <c r="AV13" s="138">
        <f t="shared" si="9"/>
        <v>0</v>
      </c>
      <c r="AW13" s="117" t="s">
        <v>194</v>
      </c>
      <c r="AX13" s="117" t="s">
        <v>194</v>
      </c>
      <c r="AY13" s="116" t="s">
        <v>193</v>
      </c>
      <c r="AZ13" s="116" t="s">
        <v>193</v>
      </c>
      <c r="BA13" s="116" t="s">
        <v>193</v>
      </c>
      <c r="BB13" s="116" t="s">
        <v>193</v>
      </c>
      <c r="BC13" s="116" t="s">
        <v>193</v>
      </c>
      <c r="BD13" s="116" t="s">
        <v>193</v>
      </c>
      <c r="BE13" s="116" t="s">
        <v>193</v>
      </c>
      <c r="BF13" s="52">
        <f t="shared" si="5"/>
        <v>0</v>
      </c>
      <c r="BG13" s="52">
        <f t="shared" si="6"/>
        <v>18</v>
      </c>
      <c r="BH13" s="145"/>
      <c r="BI13" s="145"/>
      <c r="BJ13" s="145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x14ac:dyDescent="0.25">
      <c r="A14" s="150"/>
      <c r="B14" s="267"/>
      <c r="C14" s="234"/>
      <c r="D14" s="153" t="s">
        <v>115</v>
      </c>
      <c r="E14" s="137">
        <f t="shared" si="2"/>
        <v>9</v>
      </c>
      <c r="F14" s="137">
        <f>F16</f>
        <v>1</v>
      </c>
      <c r="G14" s="137">
        <f t="shared" ref="G14:U14" si="10">G16</f>
        <v>1</v>
      </c>
      <c r="H14" s="137">
        <f t="shared" si="10"/>
        <v>1</v>
      </c>
      <c r="I14" s="137">
        <f t="shared" si="10"/>
        <v>1</v>
      </c>
      <c r="J14" s="137">
        <f t="shared" si="10"/>
        <v>1</v>
      </c>
      <c r="K14" s="137">
        <f t="shared" si="10"/>
        <v>1</v>
      </c>
      <c r="L14" s="137">
        <f t="shared" si="10"/>
        <v>0</v>
      </c>
      <c r="M14" s="137">
        <f t="shared" si="10"/>
        <v>0</v>
      </c>
      <c r="N14" s="137">
        <f t="shared" si="10"/>
        <v>0</v>
      </c>
      <c r="O14" s="137">
        <f t="shared" si="10"/>
        <v>1</v>
      </c>
      <c r="P14" s="137">
        <f t="shared" si="10"/>
        <v>1</v>
      </c>
      <c r="Q14" s="137">
        <f t="shared" si="10"/>
        <v>1</v>
      </c>
      <c r="R14" s="137">
        <f t="shared" si="10"/>
        <v>0</v>
      </c>
      <c r="S14" s="137">
        <f t="shared" si="10"/>
        <v>0</v>
      </c>
      <c r="T14" s="137">
        <f t="shared" si="10"/>
        <v>0</v>
      </c>
      <c r="U14" s="137">
        <f t="shared" si="10"/>
        <v>0</v>
      </c>
      <c r="V14" s="117" t="s">
        <v>194</v>
      </c>
      <c r="W14" s="116" t="s">
        <v>193</v>
      </c>
      <c r="X14" s="116" t="s">
        <v>193</v>
      </c>
      <c r="Y14" s="138">
        <f t="shared" ref="Y14" si="11">Y16</f>
        <v>0</v>
      </c>
      <c r="Z14" s="138">
        <f t="shared" si="9"/>
        <v>0</v>
      </c>
      <c r="AA14" s="138">
        <f t="shared" si="9"/>
        <v>0</v>
      </c>
      <c r="AB14" s="138">
        <f t="shared" si="9"/>
        <v>0</v>
      </c>
      <c r="AC14" s="138">
        <f t="shared" si="9"/>
        <v>0</v>
      </c>
      <c r="AD14" s="138">
        <f t="shared" si="9"/>
        <v>0</v>
      </c>
      <c r="AE14" s="138">
        <f t="shared" si="9"/>
        <v>0</v>
      </c>
      <c r="AF14" s="138">
        <f t="shared" si="9"/>
        <v>0</v>
      </c>
      <c r="AG14" s="138">
        <f t="shared" si="9"/>
        <v>0</v>
      </c>
      <c r="AH14" s="138">
        <f t="shared" si="9"/>
        <v>0</v>
      </c>
      <c r="AI14" s="138">
        <f t="shared" si="9"/>
        <v>0</v>
      </c>
      <c r="AJ14" s="138">
        <f t="shared" si="9"/>
        <v>0</v>
      </c>
      <c r="AK14" s="138">
        <f t="shared" si="9"/>
        <v>0</v>
      </c>
      <c r="AL14" s="138">
        <f t="shared" si="9"/>
        <v>0</v>
      </c>
      <c r="AM14" s="138">
        <f t="shared" si="9"/>
        <v>0</v>
      </c>
      <c r="AN14" s="138">
        <f t="shared" si="9"/>
        <v>0</v>
      </c>
      <c r="AO14" s="138">
        <f t="shared" si="9"/>
        <v>0</v>
      </c>
      <c r="AP14" s="138">
        <f t="shared" si="9"/>
        <v>0</v>
      </c>
      <c r="AQ14" s="138">
        <f t="shared" si="9"/>
        <v>0</v>
      </c>
      <c r="AR14" s="138">
        <f t="shared" si="9"/>
        <v>0</v>
      </c>
      <c r="AS14" s="138">
        <f t="shared" si="9"/>
        <v>0</v>
      </c>
      <c r="AT14" s="138">
        <f t="shared" si="9"/>
        <v>0</v>
      </c>
      <c r="AU14" s="138">
        <f t="shared" si="9"/>
        <v>0</v>
      </c>
      <c r="AV14" s="138">
        <f t="shared" si="9"/>
        <v>0</v>
      </c>
      <c r="AW14" s="117" t="s">
        <v>194</v>
      </c>
      <c r="AX14" s="117" t="s">
        <v>194</v>
      </c>
      <c r="AY14" s="116" t="s">
        <v>193</v>
      </c>
      <c r="AZ14" s="116" t="s">
        <v>193</v>
      </c>
      <c r="BA14" s="116" t="s">
        <v>193</v>
      </c>
      <c r="BB14" s="116" t="s">
        <v>193</v>
      </c>
      <c r="BC14" s="116" t="s">
        <v>193</v>
      </c>
      <c r="BD14" s="116" t="s">
        <v>193</v>
      </c>
      <c r="BE14" s="116" t="s">
        <v>193</v>
      </c>
      <c r="BF14" s="52">
        <f t="shared" si="5"/>
        <v>0</v>
      </c>
      <c r="BG14" s="52">
        <f t="shared" si="6"/>
        <v>9</v>
      </c>
      <c r="BH14" s="145"/>
      <c r="BI14" s="145"/>
      <c r="BJ14" s="145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x14ac:dyDescent="0.25">
      <c r="A15" s="150"/>
      <c r="B15" s="268" t="s">
        <v>151</v>
      </c>
      <c r="C15" s="233" t="s">
        <v>152</v>
      </c>
      <c r="D15" s="154" t="s">
        <v>114</v>
      </c>
      <c r="E15" s="137">
        <f t="shared" si="2"/>
        <v>18</v>
      </c>
      <c r="F15" s="63">
        <f>F17</f>
        <v>2</v>
      </c>
      <c r="G15" s="63">
        <f t="shared" ref="G15:U15" si="12">G17</f>
        <v>2</v>
      </c>
      <c r="H15" s="63">
        <f t="shared" si="12"/>
        <v>1</v>
      </c>
      <c r="I15" s="63">
        <f t="shared" si="12"/>
        <v>1</v>
      </c>
      <c r="J15" s="63">
        <f t="shared" si="12"/>
        <v>1</v>
      </c>
      <c r="K15" s="63">
        <f t="shared" si="12"/>
        <v>1</v>
      </c>
      <c r="L15" s="63">
        <f t="shared" si="12"/>
        <v>1</v>
      </c>
      <c r="M15" s="63">
        <f t="shared" si="12"/>
        <v>1</v>
      </c>
      <c r="N15" s="63">
        <f t="shared" si="12"/>
        <v>1</v>
      </c>
      <c r="O15" s="63">
        <f t="shared" si="12"/>
        <v>1</v>
      </c>
      <c r="P15" s="63">
        <f t="shared" si="12"/>
        <v>1</v>
      </c>
      <c r="Q15" s="63">
        <f t="shared" si="12"/>
        <v>1</v>
      </c>
      <c r="R15" s="63">
        <f t="shared" si="12"/>
        <v>1</v>
      </c>
      <c r="S15" s="63">
        <f t="shared" si="12"/>
        <v>1</v>
      </c>
      <c r="T15" s="63">
        <f t="shared" si="12"/>
        <v>1</v>
      </c>
      <c r="U15" s="63">
        <f t="shared" si="12"/>
        <v>1</v>
      </c>
      <c r="V15" s="117" t="s">
        <v>194</v>
      </c>
      <c r="W15" s="116" t="s">
        <v>193</v>
      </c>
      <c r="X15" s="116" t="s">
        <v>193</v>
      </c>
      <c r="Y15" s="18">
        <f t="shared" ref="Y15" si="13">Y17</f>
        <v>0</v>
      </c>
      <c r="Z15" s="18">
        <f t="shared" si="9"/>
        <v>0</v>
      </c>
      <c r="AA15" s="18">
        <f t="shared" si="9"/>
        <v>0</v>
      </c>
      <c r="AB15" s="18">
        <f t="shared" si="9"/>
        <v>0</v>
      </c>
      <c r="AC15" s="18">
        <f t="shared" si="9"/>
        <v>0</v>
      </c>
      <c r="AD15" s="18">
        <f t="shared" si="9"/>
        <v>0</v>
      </c>
      <c r="AE15" s="18">
        <f t="shared" si="9"/>
        <v>0</v>
      </c>
      <c r="AF15" s="18">
        <f t="shared" si="9"/>
        <v>0</v>
      </c>
      <c r="AG15" s="18">
        <f t="shared" si="9"/>
        <v>0</v>
      </c>
      <c r="AH15" s="18">
        <f t="shared" si="9"/>
        <v>0</v>
      </c>
      <c r="AI15" s="18">
        <f t="shared" si="9"/>
        <v>0</v>
      </c>
      <c r="AJ15" s="18">
        <f t="shared" si="9"/>
        <v>0</v>
      </c>
      <c r="AK15" s="18">
        <f t="shared" si="9"/>
        <v>0</v>
      </c>
      <c r="AL15" s="18">
        <f t="shared" si="9"/>
        <v>0</v>
      </c>
      <c r="AM15" s="18">
        <f t="shared" si="9"/>
        <v>0</v>
      </c>
      <c r="AN15" s="18">
        <f t="shared" si="9"/>
        <v>0</v>
      </c>
      <c r="AO15" s="18">
        <f t="shared" si="9"/>
        <v>0</v>
      </c>
      <c r="AP15" s="18">
        <f t="shared" si="9"/>
        <v>0</v>
      </c>
      <c r="AQ15" s="18">
        <f t="shared" si="9"/>
        <v>0</v>
      </c>
      <c r="AR15" s="18">
        <f t="shared" si="9"/>
        <v>0</v>
      </c>
      <c r="AS15" s="18">
        <f t="shared" si="9"/>
        <v>0</v>
      </c>
      <c r="AT15" s="18">
        <f t="shared" si="9"/>
        <v>0</v>
      </c>
      <c r="AU15" s="18">
        <f t="shared" si="9"/>
        <v>0</v>
      </c>
      <c r="AV15" s="18">
        <f t="shared" si="9"/>
        <v>0</v>
      </c>
      <c r="AW15" s="117" t="s">
        <v>194</v>
      </c>
      <c r="AX15" s="117" t="s">
        <v>194</v>
      </c>
      <c r="AY15" s="116" t="s">
        <v>193</v>
      </c>
      <c r="AZ15" s="116" t="s">
        <v>193</v>
      </c>
      <c r="BA15" s="116" t="s">
        <v>193</v>
      </c>
      <c r="BB15" s="116" t="s">
        <v>193</v>
      </c>
      <c r="BC15" s="116" t="s">
        <v>193</v>
      </c>
      <c r="BD15" s="116" t="s">
        <v>193</v>
      </c>
      <c r="BE15" s="116" t="s">
        <v>193</v>
      </c>
      <c r="BF15" s="52">
        <f t="shared" si="5"/>
        <v>0</v>
      </c>
      <c r="BG15" s="52">
        <f t="shared" si="6"/>
        <v>18</v>
      </c>
      <c r="BH15" s="145"/>
      <c r="BI15" s="145"/>
      <c r="BJ15" s="145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x14ac:dyDescent="0.25">
      <c r="A16" s="150"/>
      <c r="B16" s="269"/>
      <c r="C16" s="234"/>
      <c r="D16" s="154" t="s">
        <v>115</v>
      </c>
      <c r="E16" s="137">
        <f t="shared" si="2"/>
        <v>9</v>
      </c>
      <c r="F16" s="63">
        <f>F18</f>
        <v>1</v>
      </c>
      <c r="G16" s="63">
        <f t="shared" ref="G16:U16" si="14">G18</f>
        <v>1</v>
      </c>
      <c r="H16" s="63">
        <f t="shared" si="14"/>
        <v>1</v>
      </c>
      <c r="I16" s="63">
        <f t="shared" si="14"/>
        <v>1</v>
      </c>
      <c r="J16" s="63">
        <f t="shared" si="14"/>
        <v>1</v>
      </c>
      <c r="K16" s="63">
        <f t="shared" si="14"/>
        <v>1</v>
      </c>
      <c r="L16" s="63">
        <f t="shared" si="14"/>
        <v>0</v>
      </c>
      <c r="M16" s="63">
        <f t="shared" si="14"/>
        <v>0</v>
      </c>
      <c r="N16" s="63">
        <f t="shared" si="14"/>
        <v>0</v>
      </c>
      <c r="O16" s="63">
        <f t="shared" si="14"/>
        <v>1</v>
      </c>
      <c r="P16" s="63">
        <f t="shared" si="14"/>
        <v>1</v>
      </c>
      <c r="Q16" s="63">
        <f t="shared" si="14"/>
        <v>1</v>
      </c>
      <c r="R16" s="63">
        <f t="shared" si="14"/>
        <v>0</v>
      </c>
      <c r="S16" s="63">
        <f t="shared" si="14"/>
        <v>0</v>
      </c>
      <c r="T16" s="63">
        <f t="shared" si="14"/>
        <v>0</v>
      </c>
      <c r="U16" s="63">
        <f t="shared" si="14"/>
        <v>0</v>
      </c>
      <c r="V16" s="117" t="s">
        <v>194</v>
      </c>
      <c r="W16" s="116" t="s">
        <v>193</v>
      </c>
      <c r="X16" s="116" t="s">
        <v>193</v>
      </c>
      <c r="Y16" s="18">
        <f t="shared" ref="Y16" si="15">Y18</f>
        <v>0</v>
      </c>
      <c r="Z16" s="18">
        <f t="shared" si="9"/>
        <v>0</v>
      </c>
      <c r="AA16" s="18">
        <f t="shared" si="9"/>
        <v>0</v>
      </c>
      <c r="AB16" s="18">
        <f t="shared" si="9"/>
        <v>0</v>
      </c>
      <c r="AC16" s="18">
        <f t="shared" si="9"/>
        <v>0</v>
      </c>
      <c r="AD16" s="18">
        <f t="shared" si="9"/>
        <v>0</v>
      </c>
      <c r="AE16" s="18">
        <f t="shared" si="9"/>
        <v>0</v>
      </c>
      <c r="AF16" s="18">
        <f t="shared" si="9"/>
        <v>0</v>
      </c>
      <c r="AG16" s="18">
        <f t="shared" si="9"/>
        <v>0</v>
      </c>
      <c r="AH16" s="18">
        <f t="shared" si="9"/>
        <v>0</v>
      </c>
      <c r="AI16" s="18">
        <f t="shared" si="9"/>
        <v>0</v>
      </c>
      <c r="AJ16" s="18">
        <f t="shared" si="9"/>
        <v>0</v>
      </c>
      <c r="AK16" s="18">
        <f t="shared" si="9"/>
        <v>0</v>
      </c>
      <c r="AL16" s="18">
        <f t="shared" si="9"/>
        <v>0</v>
      </c>
      <c r="AM16" s="18">
        <f t="shared" si="9"/>
        <v>0</v>
      </c>
      <c r="AN16" s="18">
        <f t="shared" si="9"/>
        <v>0</v>
      </c>
      <c r="AO16" s="18">
        <f t="shared" si="9"/>
        <v>0</v>
      </c>
      <c r="AP16" s="18">
        <f t="shared" si="9"/>
        <v>0</v>
      </c>
      <c r="AQ16" s="18">
        <f t="shared" si="9"/>
        <v>0</v>
      </c>
      <c r="AR16" s="18">
        <f t="shared" si="9"/>
        <v>0</v>
      </c>
      <c r="AS16" s="18">
        <f t="shared" si="9"/>
        <v>0</v>
      </c>
      <c r="AT16" s="18">
        <f t="shared" si="9"/>
        <v>0</v>
      </c>
      <c r="AU16" s="18">
        <f t="shared" si="9"/>
        <v>0</v>
      </c>
      <c r="AV16" s="18">
        <f t="shared" si="9"/>
        <v>0</v>
      </c>
      <c r="AW16" s="117" t="s">
        <v>194</v>
      </c>
      <c r="AX16" s="117" t="s">
        <v>194</v>
      </c>
      <c r="AY16" s="116" t="s">
        <v>193</v>
      </c>
      <c r="AZ16" s="116" t="s">
        <v>193</v>
      </c>
      <c r="BA16" s="116" t="s">
        <v>193</v>
      </c>
      <c r="BB16" s="116" t="s">
        <v>193</v>
      </c>
      <c r="BC16" s="116" t="s">
        <v>193</v>
      </c>
      <c r="BD16" s="116" t="s">
        <v>193</v>
      </c>
      <c r="BE16" s="116" t="s">
        <v>193</v>
      </c>
      <c r="BF16" s="52">
        <f t="shared" si="5"/>
        <v>0</v>
      </c>
      <c r="BG16" s="52">
        <f t="shared" si="6"/>
        <v>9</v>
      </c>
      <c r="BH16" s="145"/>
      <c r="BI16" s="145"/>
      <c r="BJ16" s="145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x14ac:dyDescent="0.25">
      <c r="A17" s="150"/>
      <c r="B17" s="270" t="s">
        <v>164</v>
      </c>
      <c r="C17" s="139" t="s">
        <v>67</v>
      </c>
      <c r="D17" s="41" t="s">
        <v>114</v>
      </c>
      <c r="E17" s="52">
        <f>SUM(F17:V17)</f>
        <v>18</v>
      </c>
      <c r="F17" s="140">
        <v>2</v>
      </c>
      <c r="G17" s="17">
        <v>2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  <c r="T17" s="17">
        <v>1</v>
      </c>
      <c r="U17" s="17">
        <v>1</v>
      </c>
      <c r="V17" s="117" t="s">
        <v>194</v>
      </c>
      <c r="W17" s="116" t="s">
        <v>193</v>
      </c>
      <c r="X17" s="116" t="s">
        <v>193</v>
      </c>
      <c r="Z17" s="17"/>
      <c r="AA17" s="21"/>
      <c r="AB17" s="17"/>
      <c r="AC17" s="21"/>
      <c r="AD17" s="17"/>
      <c r="AE17" s="21"/>
      <c r="AF17" s="17"/>
      <c r="AG17" s="21"/>
      <c r="AH17" s="17"/>
      <c r="AI17" s="21"/>
      <c r="AJ17" s="17"/>
      <c r="AK17" s="21"/>
      <c r="AL17" s="17"/>
      <c r="AM17" s="21"/>
      <c r="AN17" s="17"/>
      <c r="AO17" s="21"/>
      <c r="AP17" s="17"/>
      <c r="AQ17" s="21"/>
      <c r="AR17" s="17"/>
      <c r="AS17" s="21"/>
      <c r="AT17" s="17"/>
      <c r="AU17" s="21"/>
      <c r="AV17" s="17"/>
      <c r="AW17" s="117" t="s">
        <v>194</v>
      </c>
      <c r="AX17" s="117" t="s">
        <v>194</v>
      </c>
      <c r="AY17" s="116" t="s">
        <v>193</v>
      </c>
      <c r="AZ17" s="116" t="s">
        <v>193</v>
      </c>
      <c r="BA17" s="116" t="s">
        <v>193</v>
      </c>
      <c r="BB17" s="116" t="s">
        <v>193</v>
      </c>
      <c r="BC17" s="116" t="s">
        <v>193</v>
      </c>
      <c r="BD17" s="116" t="s">
        <v>193</v>
      </c>
      <c r="BE17" s="116" t="s">
        <v>193</v>
      </c>
      <c r="BF17" s="52">
        <f t="shared" si="5"/>
        <v>0</v>
      </c>
      <c r="BG17" s="52">
        <f t="shared" si="6"/>
        <v>18</v>
      </c>
      <c r="BH17" s="145"/>
      <c r="BI17" s="145"/>
      <c r="BJ17" s="145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x14ac:dyDescent="0.25">
      <c r="A18" s="150"/>
      <c r="B18" s="271"/>
      <c r="C18" s="141"/>
      <c r="D18" s="118" t="s">
        <v>115</v>
      </c>
      <c r="E18" s="52">
        <f t="shared" si="2"/>
        <v>9</v>
      </c>
      <c r="F18" s="123">
        <v>1</v>
      </c>
      <c r="G18" s="123">
        <v>1</v>
      </c>
      <c r="H18" s="123">
        <v>1</v>
      </c>
      <c r="I18" s="123">
        <v>1</v>
      </c>
      <c r="J18" s="123">
        <v>1</v>
      </c>
      <c r="K18" s="123">
        <v>1</v>
      </c>
      <c r="L18" s="123"/>
      <c r="M18" s="123"/>
      <c r="N18" s="123"/>
      <c r="O18" s="123">
        <v>1</v>
      </c>
      <c r="P18" s="123">
        <v>1</v>
      </c>
      <c r="Q18" s="123">
        <v>1</v>
      </c>
      <c r="R18" s="123"/>
      <c r="S18" s="123"/>
      <c r="T18" s="123"/>
      <c r="U18" s="123"/>
      <c r="V18" s="117" t="s">
        <v>194</v>
      </c>
      <c r="W18" s="116" t="s">
        <v>193</v>
      </c>
      <c r="X18" s="116" t="s">
        <v>193</v>
      </c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17" t="s">
        <v>194</v>
      </c>
      <c r="AX18" s="117" t="s">
        <v>194</v>
      </c>
      <c r="AY18" s="116" t="s">
        <v>193</v>
      </c>
      <c r="AZ18" s="116" t="s">
        <v>193</v>
      </c>
      <c r="BA18" s="116" t="s">
        <v>193</v>
      </c>
      <c r="BB18" s="116" t="s">
        <v>193</v>
      </c>
      <c r="BC18" s="116" t="s">
        <v>193</v>
      </c>
      <c r="BD18" s="116" t="s">
        <v>193</v>
      </c>
      <c r="BE18" s="116" t="s">
        <v>193</v>
      </c>
      <c r="BF18" s="52">
        <f t="shared" si="5"/>
        <v>0</v>
      </c>
      <c r="BG18" s="52">
        <f t="shared" si="6"/>
        <v>9</v>
      </c>
      <c r="BH18" s="145"/>
      <c r="BI18" s="145"/>
      <c r="BJ18" s="145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5" customHeight="1" x14ac:dyDescent="0.25">
      <c r="A19" s="259"/>
      <c r="B19" s="264" t="s">
        <v>6</v>
      </c>
      <c r="C19" s="233" t="s">
        <v>7</v>
      </c>
      <c r="D19" s="66" t="s">
        <v>114</v>
      </c>
      <c r="E19" s="137">
        <f t="shared" si="2"/>
        <v>130</v>
      </c>
      <c r="F19" s="66">
        <f>F21+F23+F25+F29+F27</f>
        <v>9</v>
      </c>
      <c r="G19" s="34">
        <f t="shared" ref="G19:AV19" si="16">G21+G23+G25+G29+G27</f>
        <v>7</v>
      </c>
      <c r="H19" s="34">
        <f t="shared" si="16"/>
        <v>10</v>
      </c>
      <c r="I19" s="34">
        <f t="shared" si="16"/>
        <v>8</v>
      </c>
      <c r="J19" s="34">
        <f t="shared" si="16"/>
        <v>9</v>
      </c>
      <c r="K19" s="34">
        <f t="shared" si="16"/>
        <v>7</v>
      </c>
      <c r="L19" s="34">
        <f t="shared" si="16"/>
        <v>9</v>
      </c>
      <c r="M19" s="34">
        <f t="shared" si="16"/>
        <v>7</v>
      </c>
      <c r="N19" s="34">
        <f t="shared" si="16"/>
        <v>9</v>
      </c>
      <c r="O19" s="34">
        <f t="shared" si="16"/>
        <v>7</v>
      </c>
      <c r="P19" s="34">
        <f t="shared" si="16"/>
        <v>9</v>
      </c>
      <c r="Q19" s="34">
        <f t="shared" si="16"/>
        <v>7</v>
      </c>
      <c r="R19" s="34">
        <f t="shared" si="16"/>
        <v>9</v>
      </c>
      <c r="S19" s="34">
        <f t="shared" si="16"/>
        <v>7</v>
      </c>
      <c r="T19" s="34">
        <f t="shared" si="16"/>
        <v>9</v>
      </c>
      <c r="U19" s="34">
        <f t="shared" si="16"/>
        <v>7</v>
      </c>
      <c r="V19" s="117" t="s">
        <v>194</v>
      </c>
      <c r="W19" s="116" t="s">
        <v>193</v>
      </c>
      <c r="X19" s="116" t="s">
        <v>193</v>
      </c>
      <c r="Y19" s="34">
        <f t="shared" si="16"/>
        <v>6</v>
      </c>
      <c r="Z19" s="34">
        <f t="shared" si="16"/>
        <v>6</v>
      </c>
      <c r="AA19" s="34">
        <f t="shared" si="16"/>
        <v>6</v>
      </c>
      <c r="AB19" s="34">
        <f t="shared" si="16"/>
        <v>6</v>
      </c>
      <c r="AC19" s="34">
        <f t="shared" si="16"/>
        <v>6</v>
      </c>
      <c r="AD19" s="34">
        <f t="shared" si="16"/>
        <v>6</v>
      </c>
      <c r="AE19" s="34">
        <f t="shared" si="16"/>
        <v>6</v>
      </c>
      <c r="AF19" s="34">
        <f t="shared" si="16"/>
        <v>6</v>
      </c>
      <c r="AG19" s="34">
        <f t="shared" si="16"/>
        <v>6</v>
      </c>
      <c r="AH19" s="34">
        <f t="shared" si="16"/>
        <v>6</v>
      </c>
      <c r="AI19" s="34">
        <f t="shared" si="16"/>
        <v>6</v>
      </c>
      <c r="AJ19" s="34">
        <f t="shared" si="16"/>
        <v>6</v>
      </c>
      <c r="AK19" s="34">
        <f t="shared" si="16"/>
        <v>4</v>
      </c>
      <c r="AL19" s="34">
        <f t="shared" si="16"/>
        <v>4</v>
      </c>
      <c r="AM19" s="34">
        <f t="shared" si="16"/>
        <v>4</v>
      </c>
      <c r="AN19" s="34">
        <f t="shared" si="16"/>
        <v>4</v>
      </c>
      <c r="AO19" s="34">
        <f t="shared" si="16"/>
        <v>4</v>
      </c>
      <c r="AP19" s="34">
        <f t="shared" si="16"/>
        <v>4</v>
      </c>
      <c r="AQ19" s="34">
        <f t="shared" si="16"/>
        <v>4</v>
      </c>
      <c r="AR19" s="34">
        <f t="shared" si="16"/>
        <v>4</v>
      </c>
      <c r="AS19" s="34">
        <f t="shared" si="16"/>
        <v>4</v>
      </c>
      <c r="AT19" s="34">
        <f t="shared" si="16"/>
        <v>4</v>
      </c>
      <c r="AU19" s="34">
        <f t="shared" si="16"/>
        <v>4</v>
      </c>
      <c r="AV19" s="34">
        <f t="shared" si="16"/>
        <v>4</v>
      </c>
      <c r="AW19" s="117" t="s">
        <v>194</v>
      </c>
      <c r="AX19" s="117" t="s">
        <v>194</v>
      </c>
      <c r="AY19" s="116" t="s">
        <v>193</v>
      </c>
      <c r="AZ19" s="116" t="s">
        <v>193</v>
      </c>
      <c r="BA19" s="116" t="s">
        <v>193</v>
      </c>
      <c r="BB19" s="116" t="s">
        <v>193</v>
      </c>
      <c r="BC19" s="116" t="s">
        <v>193</v>
      </c>
      <c r="BD19" s="116" t="s">
        <v>193</v>
      </c>
      <c r="BE19" s="116" t="s">
        <v>193</v>
      </c>
      <c r="BF19" s="52">
        <f t="shared" si="5"/>
        <v>120</v>
      </c>
      <c r="BG19" s="52">
        <f t="shared" si="6"/>
        <v>250</v>
      </c>
    </row>
    <row r="20" spans="1:251" x14ac:dyDescent="0.25">
      <c r="A20" s="259"/>
      <c r="B20" s="265"/>
      <c r="C20" s="234"/>
      <c r="D20" s="66" t="s">
        <v>115</v>
      </c>
      <c r="E20" s="137">
        <f t="shared" si="2"/>
        <v>57</v>
      </c>
      <c r="F20" s="66">
        <f>F22+F24+F26+F30+F28</f>
        <v>4</v>
      </c>
      <c r="G20" s="34">
        <f t="shared" ref="G20:AV20" si="17">G22+G24+G26+G30+G28</f>
        <v>3</v>
      </c>
      <c r="H20" s="34">
        <f t="shared" si="17"/>
        <v>3</v>
      </c>
      <c r="I20" s="34">
        <f t="shared" si="17"/>
        <v>2</v>
      </c>
      <c r="J20" s="34">
        <f t="shared" si="17"/>
        <v>3</v>
      </c>
      <c r="K20" s="34">
        <f t="shared" si="17"/>
        <v>3</v>
      </c>
      <c r="L20" s="34">
        <f t="shared" si="17"/>
        <v>4</v>
      </c>
      <c r="M20" s="34">
        <f t="shared" si="17"/>
        <v>4</v>
      </c>
      <c r="N20" s="34">
        <f t="shared" si="17"/>
        <v>4</v>
      </c>
      <c r="O20" s="34">
        <f t="shared" si="17"/>
        <v>3</v>
      </c>
      <c r="P20" s="34">
        <f t="shared" si="17"/>
        <v>4</v>
      </c>
      <c r="Q20" s="34">
        <f t="shared" si="17"/>
        <v>4</v>
      </c>
      <c r="R20" s="34">
        <f t="shared" si="17"/>
        <v>4</v>
      </c>
      <c r="S20" s="34">
        <f t="shared" si="17"/>
        <v>4</v>
      </c>
      <c r="T20" s="34">
        <f t="shared" si="17"/>
        <v>4</v>
      </c>
      <c r="U20" s="34">
        <f t="shared" si="17"/>
        <v>4</v>
      </c>
      <c r="V20" s="117" t="s">
        <v>194</v>
      </c>
      <c r="W20" s="116" t="s">
        <v>193</v>
      </c>
      <c r="X20" s="116" t="s">
        <v>193</v>
      </c>
      <c r="Y20" s="34">
        <f t="shared" si="17"/>
        <v>2</v>
      </c>
      <c r="Z20" s="34">
        <f t="shared" si="17"/>
        <v>2</v>
      </c>
      <c r="AA20" s="34">
        <f t="shared" si="17"/>
        <v>3</v>
      </c>
      <c r="AB20" s="34">
        <f t="shared" si="17"/>
        <v>2</v>
      </c>
      <c r="AC20" s="34">
        <f t="shared" si="17"/>
        <v>2</v>
      </c>
      <c r="AD20" s="34">
        <f t="shared" si="17"/>
        <v>2</v>
      </c>
      <c r="AE20" s="34">
        <f t="shared" si="17"/>
        <v>3</v>
      </c>
      <c r="AF20" s="34">
        <f t="shared" si="17"/>
        <v>3</v>
      </c>
      <c r="AG20" s="34">
        <f t="shared" si="17"/>
        <v>3</v>
      </c>
      <c r="AH20" s="34">
        <f t="shared" si="17"/>
        <v>3</v>
      </c>
      <c r="AI20" s="34">
        <f t="shared" si="17"/>
        <v>3</v>
      </c>
      <c r="AJ20" s="34">
        <f t="shared" si="17"/>
        <v>3</v>
      </c>
      <c r="AK20" s="34">
        <f t="shared" si="17"/>
        <v>4</v>
      </c>
      <c r="AL20" s="34">
        <f t="shared" si="17"/>
        <v>3</v>
      </c>
      <c r="AM20" s="34">
        <f t="shared" si="17"/>
        <v>4</v>
      </c>
      <c r="AN20" s="34">
        <f t="shared" si="17"/>
        <v>4</v>
      </c>
      <c r="AO20" s="34">
        <f t="shared" si="17"/>
        <v>4</v>
      </c>
      <c r="AP20" s="34">
        <f t="shared" si="17"/>
        <v>3</v>
      </c>
      <c r="AQ20" s="34">
        <f t="shared" si="17"/>
        <v>3</v>
      </c>
      <c r="AR20" s="34">
        <f t="shared" si="17"/>
        <v>3</v>
      </c>
      <c r="AS20" s="34">
        <f t="shared" si="17"/>
        <v>3</v>
      </c>
      <c r="AT20" s="34">
        <f t="shared" si="17"/>
        <v>3</v>
      </c>
      <c r="AU20" s="34">
        <f t="shared" si="17"/>
        <v>3</v>
      </c>
      <c r="AV20" s="34">
        <f t="shared" si="17"/>
        <v>3</v>
      </c>
      <c r="AW20" s="117" t="s">
        <v>194</v>
      </c>
      <c r="AX20" s="117" t="s">
        <v>194</v>
      </c>
      <c r="AY20" s="116" t="s">
        <v>193</v>
      </c>
      <c r="AZ20" s="116" t="s">
        <v>193</v>
      </c>
      <c r="BA20" s="116" t="s">
        <v>193</v>
      </c>
      <c r="BB20" s="116" t="s">
        <v>193</v>
      </c>
      <c r="BC20" s="116" t="s">
        <v>193</v>
      </c>
      <c r="BD20" s="116" t="s">
        <v>193</v>
      </c>
      <c r="BE20" s="116" t="s">
        <v>193</v>
      </c>
      <c r="BF20" s="52">
        <f t="shared" si="5"/>
        <v>71</v>
      </c>
      <c r="BG20" s="52">
        <f t="shared" si="6"/>
        <v>128</v>
      </c>
    </row>
    <row r="21" spans="1:251" x14ac:dyDescent="0.25">
      <c r="A21" s="259"/>
      <c r="B21" s="260" t="s">
        <v>11</v>
      </c>
      <c r="C21" s="229" t="s">
        <v>3</v>
      </c>
      <c r="D21" s="20" t="s">
        <v>114</v>
      </c>
      <c r="E21" s="52">
        <f>SUM(F21:V21)</f>
        <v>48</v>
      </c>
      <c r="F21" s="32">
        <v>4</v>
      </c>
      <c r="G21" s="32">
        <v>2</v>
      </c>
      <c r="H21" s="32">
        <v>4</v>
      </c>
      <c r="I21" s="32">
        <v>2</v>
      </c>
      <c r="J21" s="32">
        <v>4</v>
      </c>
      <c r="K21" s="32">
        <v>2</v>
      </c>
      <c r="L21" s="32">
        <v>4</v>
      </c>
      <c r="M21" s="32">
        <v>2</v>
      </c>
      <c r="N21" s="32">
        <v>4</v>
      </c>
      <c r="O21" s="32">
        <v>2</v>
      </c>
      <c r="P21" s="32">
        <v>4</v>
      </c>
      <c r="Q21" s="32">
        <v>2</v>
      </c>
      <c r="R21" s="32">
        <v>4</v>
      </c>
      <c r="S21" s="32">
        <v>2</v>
      </c>
      <c r="T21" s="32">
        <v>4</v>
      </c>
      <c r="U21" s="32">
        <v>2</v>
      </c>
      <c r="V21" s="117" t="s">
        <v>194</v>
      </c>
      <c r="W21" s="116" t="s">
        <v>193</v>
      </c>
      <c r="X21" s="116" t="s">
        <v>193</v>
      </c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117" t="s">
        <v>194</v>
      </c>
      <c r="AX21" s="117" t="s">
        <v>194</v>
      </c>
      <c r="AY21" s="116" t="s">
        <v>193</v>
      </c>
      <c r="AZ21" s="116" t="s">
        <v>193</v>
      </c>
      <c r="BA21" s="116" t="s">
        <v>193</v>
      </c>
      <c r="BB21" s="116" t="s">
        <v>193</v>
      </c>
      <c r="BC21" s="116" t="s">
        <v>193</v>
      </c>
      <c r="BD21" s="116" t="s">
        <v>193</v>
      </c>
      <c r="BE21" s="116" t="s">
        <v>193</v>
      </c>
      <c r="BF21" s="52">
        <f t="shared" si="5"/>
        <v>0</v>
      </c>
      <c r="BG21" s="52">
        <f t="shared" si="6"/>
        <v>48</v>
      </c>
    </row>
    <row r="22" spans="1:251" x14ac:dyDescent="0.25">
      <c r="A22" s="259"/>
      <c r="B22" s="261"/>
      <c r="C22" s="230"/>
      <c r="D22" s="23" t="s">
        <v>115</v>
      </c>
      <c r="E22" s="52">
        <f t="shared" si="2"/>
        <v>12</v>
      </c>
      <c r="F22" s="33">
        <v>1</v>
      </c>
      <c r="G22" s="33"/>
      <c r="H22" s="33">
        <v>1</v>
      </c>
      <c r="I22" s="33"/>
      <c r="J22" s="33">
        <v>1</v>
      </c>
      <c r="K22" s="33"/>
      <c r="L22" s="33">
        <v>1</v>
      </c>
      <c r="M22" s="33"/>
      <c r="N22" s="33">
        <v>1</v>
      </c>
      <c r="O22" s="33">
        <v>1</v>
      </c>
      <c r="P22" s="33">
        <v>1</v>
      </c>
      <c r="Q22" s="33">
        <v>1</v>
      </c>
      <c r="R22" s="33">
        <v>1</v>
      </c>
      <c r="S22" s="33">
        <v>1</v>
      </c>
      <c r="T22" s="33">
        <v>1</v>
      </c>
      <c r="U22" s="33">
        <v>1</v>
      </c>
      <c r="V22" s="117" t="s">
        <v>194</v>
      </c>
      <c r="W22" s="116" t="s">
        <v>193</v>
      </c>
      <c r="X22" s="116" t="s">
        <v>193</v>
      </c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117" t="s">
        <v>194</v>
      </c>
      <c r="AX22" s="117" t="s">
        <v>194</v>
      </c>
      <c r="AY22" s="116" t="s">
        <v>193</v>
      </c>
      <c r="AZ22" s="116" t="s">
        <v>193</v>
      </c>
      <c r="BA22" s="116" t="s">
        <v>193</v>
      </c>
      <c r="BB22" s="116" t="s">
        <v>193</v>
      </c>
      <c r="BC22" s="116" t="s">
        <v>193</v>
      </c>
      <c r="BD22" s="116" t="s">
        <v>193</v>
      </c>
      <c r="BE22" s="116" t="s">
        <v>193</v>
      </c>
      <c r="BF22" s="52">
        <f t="shared" si="5"/>
        <v>0</v>
      </c>
      <c r="BG22" s="52">
        <f t="shared" si="6"/>
        <v>12</v>
      </c>
    </row>
    <row r="23" spans="1:251" x14ac:dyDescent="0.25">
      <c r="A23" s="259"/>
      <c r="B23" s="260" t="s">
        <v>12</v>
      </c>
      <c r="C23" s="229" t="s">
        <v>2</v>
      </c>
      <c r="D23" s="20" t="s">
        <v>114</v>
      </c>
      <c r="E23" s="52">
        <f t="shared" si="2"/>
        <v>32</v>
      </c>
      <c r="F23" s="32">
        <v>2</v>
      </c>
      <c r="G23" s="32">
        <v>2</v>
      </c>
      <c r="H23" s="32">
        <v>2</v>
      </c>
      <c r="I23" s="32">
        <v>2</v>
      </c>
      <c r="J23" s="32">
        <v>2</v>
      </c>
      <c r="K23" s="32">
        <v>2</v>
      </c>
      <c r="L23" s="32">
        <v>2</v>
      </c>
      <c r="M23" s="32">
        <v>2</v>
      </c>
      <c r="N23" s="32">
        <v>2</v>
      </c>
      <c r="O23" s="32">
        <v>2</v>
      </c>
      <c r="P23" s="32">
        <v>2</v>
      </c>
      <c r="Q23" s="32">
        <v>2</v>
      </c>
      <c r="R23" s="32">
        <v>2</v>
      </c>
      <c r="S23" s="32">
        <v>2</v>
      </c>
      <c r="T23" s="32">
        <v>2</v>
      </c>
      <c r="U23" s="32">
        <v>2</v>
      </c>
      <c r="V23" s="117" t="s">
        <v>194</v>
      </c>
      <c r="W23" s="116" t="s">
        <v>193</v>
      </c>
      <c r="X23" s="116" t="s">
        <v>193</v>
      </c>
      <c r="Y23" s="32">
        <v>2</v>
      </c>
      <c r="Z23" s="32">
        <v>2</v>
      </c>
      <c r="AA23" s="32">
        <v>2</v>
      </c>
      <c r="AB23" s="32">
        <v>2</v>
      </c>
      <c r="AC23" s="32">
        <v>2</v>
      </c>
      <c r="AD23" s="32">
        <v>2</v>
      </c>
      <c r="AE23" s="32">
        <v>2</v>
      </c>
      <c r="AF23" s="32">
        <v>2</v>
      </c>
      <c r="AG23" s="32">
        <v>2</v>
      </c>
      <c r="AH23" s="32">
        <v>2</v>
      </c>
      <c r="AI23" s="32">
        <v>2</v>
      </c>
      <c r="AJ23" s="32">
        <v>2</v>
      </c>
      <c r="AK23" s="32">
        <v>1</v>
      </c>
      <c r="AL23" s="32">
        <v>1</v>
      </c>
      <c r="AM23" s="32">
        <v>1</v>
      </c>
      <c r="AN23" s="32">
        <v>1</v>
      </c>
      <c r="AO23" s="32">
        <v>1</v>
      </c>
      <c r="AP23" s="32">
        <v>1</v>
      </c>
      <c r="AQ23" s="32">
        <v>1</v>
      </c>
      <c r="AR23" s="32">
        <v>1</v>
      </c>
      <c r="AS23" s="32">
        <v>1</v>
      </c>
      <c r="AT23" s="32">
        <v>1</v>
      </c>
      <c r="AU23" s="32">
        <v>1</v>
      </c>
      <c r="AV23" s="32">
        <v>1</v>
      </c>
      <c r="AW23" s="117" t="s">
        <v>194</v>
      </c>
      <c r="AX23" s="117" t="s">
        <v>194</v>
      </c>
      <c r="AY23" s="116" t="s">
        <v>193</v>
      </c>
      <c r="AZ23" s="116" t="s">
        <v>193</v>
      </c>
      <c r="BA23" s="116" t="s">
        <v>193</v>
      </c>
      <c r="BB23" s="116" t="s">
        <v>193</v>
      </c>
      <c r="BC23" s="116" t="s">
        <v>193</v>
      </c>
      <c r="BD23" s="116" t="s">
        <v>193</v>
      </c>
      <c r="BE23" s="116" t="s">
        <v>193</v>
      </c>
      <c r="BF23" s="52">
        <f t="shared" si="5"/>
        <v>36</v>
      </c>
      <c r="BG23" s="52">
        <f t="shared" si="6"/>
        <v>68</v>
      </c>
    </row>
    <row r="24" spans="1:251" x14ac:dyDescent="0.25">
      <c r="A24" s="259"/>
      <c r="B24" s="261"/>
      <c r="C24" s="230"/>
      <c r="D24" s="23" t="s">
        <v>115</v>
      </c>
      <c r="E24" s="52">
        <f t="shared" si="2"/>
        <v>4</v>
      </c>
      <c r="F24" s="33"/>
      <c r="G24" s="33">
        <v>1</v>
      </c>
      <c r="H24" s="38"/>
      <c r="I24" s="33"/>
      <c r="J24" s="33"/>
      <c r="K24" s="33">
        <v>1</v>
      </c>
      <c r="L24" s="33"/>
      <c r="M24" s="33">
        <v>1</v>
      </c>
      <c r="N24" s="33"/>
      <c r="O24" s="39"/>
      <c r="P24" s="39"/>
      <c r="Q24" s="33">
        <v>1</v>
      </c>
      <c r="R24" s="39"/>
      <c r="S24" s="39"/>
      <c r="T24" s="33"/>
      <c r="U24" s="39"/>
      <c r="V24" s="117" t="s">
        <v>194</v>
      </c>
      <c r="W24" s="116" t="s">
        <v>193</v>
      </c>
      <c r="X24" s="116" t="s">
        <v>193</v>
      </c>
      <c r="Y24" s="39"/>
      <c r="Z24" s="33"/>
      <c r="AA24" s="33">
        <v>1</v>
      </c>
      <c r="AB24" s="39"/>
      <c r="AC24" s="39"/>
      <c r="AD24" s="39"/>
      <c r="AE24" s="33"/>
      <c r="AF24" s="33"/>
      <c r="AG24" s="39"/>
      <c r="AH24" s="33"/>
      <c r="AI24" s="39"/>
      <c r="AJ24" s="33"/>
      <c r="AK24" s="33">
        <v>1</v>
      </c>
      <c r="AL24" s="33"/>
      <c r="AM24" s="33">
        <v>1</v>
      </c>
      <c r="AN24" s="33">
        <v>1</v>
      </c>
      <c r="AO24" s="33">
        <v>1</v>
      </c>
      <c r="AP24" s="33"/>
      <c r="AQ24" s="39"/>
      <c r="AR24" s="39"/>
      <c r="AS24" s="39"/>
      <c r="AT24" s="33"/>
      <c r="AU24" s="39"/>
      <c r="AV24" s="39"/>
      <c r="AW24" s="117" t="s">
        <v>194</v>
      </c>
      <c r="AX24" s="117" t="s">
        <v>194</v>
      </c>
      <c r="AY24" s="116" t="s">
        <v>193</v>
      </c>
      <c r="AZ24" s="116" t="s">
        <v>193</v>
      </c>
      <c r="BA24" s="116" t="s">
        <v>193</v>
      </c>
      <c r="BB24" s="116" t="s">
        <v>193</v>
      </c>
      <c r="BC24" s="116" t="s">
        <v>193</v>
      </c>
      <c r="BD24" s="116" t="s">
        <v>193</v>
      </c>
      <c r="BE24" s="116" t="s">
        <v>193</v>
      </c>
      <c r="BF24" s="52">
        <f t="shared" si="5"/>
        <v>5</v>
      </c>
      <c r="BG24" s="52">
        <f t="shared" si="6"/>
        <v>9</v>
      </c>
    </row>
    <row r="25" spans="1:251" x14ac:dyDescent="0.25">
      <c r="A25" s="259"/>
      <c r="B25" s="260" t="s">
        <v>13</v>
      </c>
      <c r="C25" s="229" t="s">
        <v>4</v>
      </c>
      <c r="D25" s="20" t="s">
        <v>114</v>
      </c>
      <c r="E25" s="52">
        <f t="shared" si="2"/>
        <v>32</v>
      </c>
      <c r="F25" s="32">
        <v>2</v>
      </c>
      <c r="G25" s="32">
        <v>2</v>
      </c>
      <c r="H25" s="32">
        <v>2</v>
      </c>
      <c r="I25" s="32">
        <v>2</v>
      </c>
      <c r="J25" s="32">
        <v>2</v>
      </c>
      <c r="K25" s="32">
        <v>2</v>
      </c>
      <c r="L25" s="32">
        <v>2</v>
      </c>
      <c r="M25" s="32">
        <v>2</v>
      </c>
      <c r="N25" s="32">
        <v>2</v>
      </c>
      <c r="O25" s="32">
        <v>2</v>
      </c>
      <c r="P25" s="32">
        <v>2</v>
      </c>
      <c r="Q25" s="32">
        <v>2</v>
      </c>
      <c r="R25" s="32">
        <v>2</v>
      </c>
      <c r="S25" s="32">
        <v>2</v>
      </c>
      <c r="T25" s="32">
        <v>2</v>
      </c>
      <c r="U25" s="32">
        <v>2</v>
      </c>
      <c r="V25" s="117" t="s">
        <v>194</v>
      </c>
      <c r="W25" s="116" t="s">
        <v>193</v>
      </c>
      <c r="X25" s="116" t="s">
        <v>193</v>
      </c>
      <c r="Y25" s="32">
        <v>2</v>
      </c>
      <c r="Z25" s="32">
        <v>2</v>
      </c>
      <c r="AA25" s="32">
        <v>2</v>
      </c>
      <c r="AB25" s="32">
        <v>2</v>
      </c>
      <c r="AC25" s="32">
        <v>2</v>
      </c>
      <c r="AD25" s="32">
        <v>2</v>
      </c>
      <c r="AE25" s="32">
        <v>2</v>
      </c>
      <c r="AF25" s="32">
        <v>2</v>
      </c>
      <c r="AG25" s="32">
        <v>2</v>
      </c>
      <c r="AH25" s="32">
        <v>2</v>
      </c>
      <c r="AI25" s="32">
        <v>2</v>
      </c>
      <c r="AJ25" s="32">
        <v>2</v>
      </c>
      <c r="AK25" s="32">
        <v>2</v>
      </c>
      <c r="AL25" s="32">
        <v>2</v>
      </c>
      <c r="AM25" s="32">
        <v>2</v>
      </c>
      <c r="AN25" s="32">
        <v>2</v>
      </c>
      <c r="AO25" s="32">
        <v>2</v>
      </c>
      <c r="AP25" s="32">
        <v>2</v>
      </c>
      <c r="AQ25" s="32">
        <v>2</v>
      </c>
      <c r="AR25" s="32">
        <v>2</v>
      </c>
      <c r="AS25" s="32">
        <v>2</v>
      </c>
      <c r="AT25" s="32">
        <v>2</v>
      </c>
      <c r="AU25" s="32">
        <v>2</v>
      </c>
      <c r="AV25" s="32">
        <v>2</v>
      </c>
      <c r="AW25" s="117" t="s">
        <v>194</v>
      </c>
      <c r="AX25" s="117" t="s">
        <v>194</v>
      </c>
      <c r="AY25" s="116" t="s">
        <v>193</v>
      </c>
      <c r="AZ25" s="116" t="s">
        <v>193</v>
      </c>
      <c r="BA25" s="116" t="s">
        <v>193</v>
      </c>
      <c r="BB25" s="116" t="s">
        <v>193</v>
      </c>
      <c r="BC25" s="116" t="s">
        <v>193</v>
      </c>
      <c r="BD25" s="116" t="s">
        <v>193</v>
      </c>
      <c r="BE25" s="116" t="s">
        <v>193</v>
      </c>
      <c r="BF25" s="52">
        <f t="shared" si="5"/>
        <v>48</v>
      </c>
      <c r="BG25" s="52">
        <f t="shared" si="6"/>
        <v>80</v>
      </c>
    </row>
    <row r="26" spans="1:251" x14ac:dyDescent="0.25">
      <c r="A26" s="259"/>
      <c r="B26" s="261"/>
      <c r="C26" s="230"/>
      <c r="D26" s="23" t="s">
        <v>115</v>
      </c>
      <c r="E26" s="52">
        <f t="shared" si="2"/>
        <v>32</v>
      </c>
      <c r="F26" s="33">
        <v>2</v>
      </c>
      <c r="G26" s="33">
        <v>2</v>
      </c>
      <c r="H26" s="33">
        <v>2</v>
      </c>
      <c r="I26" s="33">
        <v>2</v>
      </c>
      <c r="J26" s="33">
        <v>2</v>
      </c>
      <c r="K26" s="33">
        <v>2</v>
      </c>
      <c r="L26" s="33">
        <v>2</v>
      </c>
      <c r="M26" s="33">
        <v>2</v>
      </c>
      <c r="N26" s="33">
        <v>2</v>
      </c>
      <c r="O26" s="33">
        <v>2</v>
      </c>
      <c r="P26" s="33">
        <v>2</v>
      </c>
      <c r="Q26" s="33">
        <v>2</v>
      </c>
      <c r="R26" s="33">
        <v>2</v>
      </c>
      <c r="S26" s="33">
        <v>2</v>
      </c>
      <c r="T26" s="33">
        <v>2</v>
      </c>
      <c r="U26" s="33">
        <v>2</v>
      </c>
      <c r="V26" s="117" t="s">
        <v>194</v>
      </c>
      <c r="W26" s="116" t="s">
        <v>193</v>
      </c>
      <c r="X26" s="116" t="s">
        <v>193</v>
      </c>
      <c r="Y26" s="33">
        <v>2</v>
      </c>
      <c r="Z26" s="33">
        <v>2</v>
      </c>
      <c r="AA26" s="33">
        <v>2</v>
      </c>
      <c r="AB26" s="33">
        <v>2</v>
      </c>
      <c r="AC26" s="33">
        <v>2</v>
      </c>
      <c r="AD26" s="33">
        <v>2</v>
      </c>
      <c r="AE26" s="33">
        <v>2</v>
      </c>
      <c r="AF26" s="33">
        <v>2</v>
      </c>
      <c r="AG26" s="33">
        <v>2</v>
      </c>
      <c r="AH26" s="33">
        <v>2</v>
      </c>
      <c r="AI26" s="33">
        <v>2</v>
      </c>
      <c r="AJ26" s="33">
        <v>2</v>
      </c>
      <c r="AK26" s="33">
        <v>2</v>
      </c>
      <c r="AL26" s="33">
        <v>2</v>
      </c>
      <c r="AM26" s="33">
        <v>2</v>
      </c>
      <c r="AN26" s="33">
        <v>2</v>
      </c>
      <c r="AO26" s="33">
        <v>2</v>
      </c>
      <c r="AP26" s="33">
        <v>2</v>
      </c>
      <c r="AQ26" s="33">
        <v>2</v>
      </c>
      <c r="AR26" s="33">
        <v>2</v>
      </c>
      <c r="AS26" s="33">
        <v>2</v>
      </c>
      <c r="AT26" s="33">
        <v>2</v>
      </c>
      <c r="AU26" s="33">
        <v>2</v>
      </c>
      <c r="AV26" s="33">
        <v>2</v>
      </c>
      <c r="AW26" s="117" t="s">
        <v>194</v>
      </c>
      <c r="AX26" s="117" t="s">
        <v>194</v>
      </c>
      <c r="AY26" s="116" t="s">
        <v>193</v>
      </c>
      <c r="AZ26" s="116" t="s">
        <v>193</v>
      </c>
      <c r="BA26" s="116" t="s">
        <v>193</v>
      </c>
      <c r="BB26" s="116" t="s">
        <v>193</v>
      </c>
      <c r="BC26" s="116" t="s">
        <v>193</v>
      </c>
      <c r="BD26" s="116" t="s">
        <v>193</v>
      </c>
      <c r="BE26" s="116" t="s">
        <v>193</v>
      </c>
      <c r="BF26" s="52">
        <f t="shared" si="5"/>
        <v>48</v>
      </c>
      <c r="BG26" s="52">
        <f t="shared" si="6"/>
        <v>80</v>
      </c>
    </row>
    <row r="27" spans="1:251" x14ac:dyDescent="0.25">
      <c r="A27" s="259"/>
      <c r="B27" s="260" t="s">
        <v>14</v>
      </c>
      <c r="C27" s="229" t="s">
        <v>197</v>
      </c>
      <c r="D27" s="20" t="s">
        <v>114</v>
      </c>
      <c r="E27" s="52">
        <f t="shared" si="2"/>
        <v>18</v>
      </c>
      <c r="F27" s="32">
        <v>1</v>
      </c>
      <c r="G27" s="32">
        <v>1</v>
      </c>
      <c r="H27" s="32">
        <v>2</v>
      </c>
      <c r="I27" s="32">
        <v>2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V27" s="117" t="s">
        <v>194</v>
      </c>
      <c r="W27" s="116" t="s">
        <v>193</v>
      </c>
      <c r="X27" s="116" t="s">
        <v>193</v>
      </c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117" t="s">
        <v>194</v>
      </c>
      <c r="AX27" s="117" t="s">
        <v>194</v>
      </c>
      <c r="AY27" s="116" t="s">
        <v>193</v>
      </c>
      <c r="AZ27" s="116" t="s">
        <v>193</v>
      </c>
      <c r="BA27" s="116" t="s">
        <v>193</v>
      </c>
      <c r="BB27" s="116" t="s">
        <v>193</v>
      </c>
      <c r="BC27" s="116" t="s">
        <v>193</v>
      </c>
      <c r="BD27" s="116" t="s">
        <v>193</v>
      </c>
      <c r="BE27" s="116" t="s">
        <v>193</v>
      </c>
      <c r="BF27" s="52">
        <f t="shared" si="5"/>
        <v>0</v>
      </c>
      <c r="BG27" s="52">
        <f t="shared" si="6"/>
        <v>18</v>
      </c>
    </row>
    <row r="28" spans="1:251" x14ac:dyDescent="0.25">
      <c r="A28" s="259"/>
      <c r="B28" s="261"/>
      <c r="C28" s="230"/>
      <c r="D28" s="23" t="s">
        <v>115</v>
      </c>
      <c r="E28" s="52">
        <f t="shared" si="2"/>
        <v>9</v>
      </c>
      <c r="F28" s="33">
        <v>1</v>
      </c>
      <c r="G28" s="33"/>
      <c r="H28" s="33"/>
      <c r="I28" s="33"/>
      <c r="J28" s="33"/>
      <c r="K28" s="33"/>
      <c r="L28" s="33">
        <v>1</v>
      </c>
      <c r="M28" s="33">
        <v>1</v>
      </c>
      <c r="N28" s="33">
        <v>1</v>
      </c>
      <c r="O28" s="33"/>
      <c r="P28" s="33">
        <v>1</v>
      </c>
      <c r="Q28" s="33"/>
      <c r="R28" s="33">
        <v>1</v>
      </c>
      <c r="S28" s="33">
        <v>1</v>
      </c>
      <c r="T28" s="33">
        <v>1</v>
      </c>
      <c r="U28" s="33">
        <v>1</v>
      </c>
      <c r="V28" s="117" t="s">
        <v>194</v>
      </c>
      <c r="W28" s="116" t="s">
        <v>193</v>
      </c>
      <c r="X28" s="116" t="s">
        <v>193</v>
      </c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117" t="s">
        <v>194</v>
      </c>
      <c r="AX28" s="117" t="s">
        <v>194</v>
      </c>
      <c r="AY28" s="116" t="s">
        <v>193</v>
      </c>
      <c r="AZ28" s="116" t="s">
        <v>193</v>
      </c>
      <c r="BA28" s="116" t="s">
        <v>193</v>
      </c>
      <c r="BB28" s="116" t="s">
        <v>193</v>
      </c>
      <c r="BC28" s="116" t="s">
        <v>193</v>
      </c>
      <c r="BD28" s="116" t="s">
        <v>193</v>
      </c>
      <c r="BE28" s="116" t="s">
        <v>193</v>
      </c>
      <c r="BF28" s="52">
        <f t="shared" si="5"/>
        <v>0</v>
      </c>
      <c r="BG28" s="52">
        <f t="shared" si="6"/>
        <v>9</v>
      </c>
    </row>
    <row r="29" spans="1:251" x14ac:dyDescent="0.25">
      <c r="A29" s="259"/>
      <c r="B29" s="260" t="s">
        <v>44</v>
      </c>
      <c r="C29" s="229" t="s">
        <v>42</v>
      </c>
      <c r="D29" s="20" t="s">
        <v>114</v>
      </c>
      <c r="E29" s="52">
        <f t="shared" si="2"/>
        <v>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112"/>
      <c r="V29" s="117" t="s">
        <v>194</v>
      </c>
      <c r="W29" s="116" t="s">
        <v>193</v>
      </c>
      <c r="X29" s="116" t="s">
        <v>193</v>
      </c>
      <c r="Y29" s="32">
        <v>2</v>
      </c>
      <c r="Z29" s="32">
        <v>2</v>
      </c>
      <c r="AA29" s="32">
        <v>2</v>
      </c>
      <c r="AB29" s="32">
        <v>2</v>
      </c>
      <c r="AC29" s="32">
        <v>2</v>
      </c>
      <c r="AD29" s="32">
        <v>2</v>
      </c>
      <c r="AE29" s="32">
        <v>2</v>
      </c>
      <c r="AF29" s="32">
        <v>2</v>
      </c>
      <c r="AG29" s="32">
        <v>2</v>
      </c>
      <c r="AH29" s="32">
        <v>2</v>
      </c>
      <c r="AI29" s="32">
        <v>2</v>
      </c>
      <c r="AJ29" s="32">
        <v>2</v>
      </c>
      <c r="AK29" s="32">
        <v>1</v>
      </c>
      <c r="AL29" s="32">
        <v>1</v>
      </c>
      <c r="AM29" s="32">
        <v>1</v>
      </c>
      <c r="AN29" s="32">
        <v>1</v>
      </c>
      <c r="AO29" s="32">
        <v>1</v>
      </c>
      <c r="AP29" s="32">
        <v>1</v>
      </c>
      <c r="AQ29" s="32">
        <v>1</v>
      </c>
      <c r="AR29" s="32">
        <v>1</v>
      </c>
      <c r="AS29" s="32">
        <v>1</v>
      </c>
      <c r="AT29" s="32">
        <v>1</v>
      </c>
      <c r="AU29" s="32">
        <v>1</v>
      </c>
      <c r="AV29" s="32">
        <v>1</v>
      </c>
      <c r="AW29" s="117" t="s">
        <v>194</v>
      </c>
      <c r="AX29" s="117" t="s">
        <v>194</v>
      </c>
      <c r="AY29" s="116" t="s">
        <v>193</v>
      </c>
      <c r="AZ29" s="116" t="s">
        <v>193</v>
      </c>
      <c r="BA29" s="116" t="s">
        <v>193</v>
      </c>
      <c r="BB29" s="116" t="s">
        <v>193</v>
      </c>
      <c r="BC29" s="116" t="s">
        <v>193</v>
      </c>
      <c r="BD29" s="116" t="s">
        <v>193</v>
      </c>
      <c r="BE29" s="116" t="s">
        <v>193</v>
      </c>
      <c r="BF29" s="52">
        <f t="shared" si="5"/>
        <v>36</v>
      </c>
      <c r="BG29" s="52">
        <f t="shared" si="6"/>
        <v>36</v>
      </c>
    </row>
    <row r="30" spans="1:251" x14ac:dyDescent="0.25">
      <c r="A30" s="259"/>
      <c r="B30" s="261"/>
      <c r="C30" s="230"/>
      <c r="D30" s="23" t="s">
        <v>115</v>
      </c>
      <c r="E30" s="52">
        <f t="shared" si="2"/>
        <v>0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9"/>
      <c r="V30" s="117" t="s">
        <v>194</v>
      </c>
      <c r="W30" s="116" t="s">
        <v>193</v>
      </c>
      <c r="X30" s="116" t="s">
        <v>193</v>
      </c>
      <c r="Y30" s="33"/>
      <c r="Z30" s="33"/>
      <c r="AA30" s="33"/>
      <c r="AB30" s="33"/>
      <c r="AC30" s="33"/>
      <c r="AD30" s="33"/>
      <c r="AE30" s="33">
        <v>1</v>
      </c>
      <c r="AF30" s="33">
        <v>1</v>
      </c>
      <c r="AG30" s="33">
        <v>1</v>
      </c>
      <c r="AH30" s="33">
        <v>1</v>
      </c>
      <c r="AI30" s="33">
        <v>1</v>
      </c>
      <c r="AJ30" s="33">
        <v>1</v>
      </c>
      <c r="AK30" s="33">
        <v>1</v>
      </c>
      <c r="AL30" s="33">
        <v>1</v>
      </c>
      <c r="AM30" s="33">
        <v>1</v>
      </c>
      <c r="AN30" s="33">
        <v>1</v>
      </c>
      <c r="AO30" s="33">
        <v>1</v>
      </c>
      <c r="AP30" s="33">
        <v>1</v>
      </c>
      <c r="AQ30" s="33">
        <v>1</v>
      </c>
      <c r="AR30" s="33">
        <v>1</v>
      </c>
      <c r="AS30" s="33">
        <v>1</v>
      </c>
      <c r="AT30" s="33">
        <v>1</v>
      </c>
      <c r="AU30" s="33">
        <v>1</v>
      </c>
      <c r="AV30" s="33">
        <v>1</v>
      </c>
      <c r="AW30" s="117" t="s">
        <v>194</v>
      </c>
      <c r="AX30" s="117" t="s">
        <v>194</v>
      </c>
      <c r="AY30" s="116" t="s">
        <v>193</v>
      </c>
      <c r="AZ30" s="116" t="s">
        <v>193</v>
      </c>
      <c r="BA30" s="116" t="s">
        <v>193</v>
      </c>
      <c r="BB30" s="116" t="s">
        <v>193</v>
      </c>
      <c r="BC30" s="116" t="s">
        <v>193</v>
      </c>
      <c r="BD30" s="116" t="s">
        <v>193</v>
      </c>
      <c r="BE30" s="116" t="s">
        <v>193</v>
      </c>
      <c r="BF30" s="52">
        <f t="shared" si="5"/>
        <v>18</v>
      </c>
      <c r="BG30" s="52">
        <f t="shared" si="6"/>
        <v>18</v>
      </c>
    </row>
    <row r="31" spans="1:251" x14ac:dyDescent="0.25">
      <c r="A31" s="259"/>
      <c r="B31" s="264" t="s">
        <v>16</v>
      </c>
      <c r="C31" s="233" t="s">
        <v>17</v>
      </c>
      <c r="D31" s="34" t="s">
        <v>114</v>
      </c>
      <c r="E31" s="52">
        <f t="shared" si="2"/>
        <v>88</v>
      </c>
      <c r="F31" s="34">
        <f t="shared" ref="F31:U31" si="18">F33</f>
        <v>5</v>
      </c>
      <c r="G31" s="34">
        <f t="shared" si="18"/>
        <v>5</v>
      </c>
      <c r="H31" s="34">
        <f t="shared" si="18"/>
        <v>5</v>
      </c>
      <c r="I31" s="34">
        <f t="shared" si="18"/>
        <v>5</v>
      </c>
      <c r="J31" s="34">
        <f t="shared" si="18"/>
        <v>5</v>
      </c>
      <c r="K31" s="34">
        <f t="shared" si="18"/>
        <v>5</v>
      </c>
      <c r="L31" s="34">
        <f t="shared" si="18"/>
        <v>5</v>
      </c>
      <c r="M31" s="34">
        <f t="shared" si="18"/>
        <v>5</v>
      </c>
      <c r="N31" s="34">
        <f t="shared" si="18"/>
        <v>6</v>
      </c>
      <c r="O31" s="34">
        <f t="shared" si="18"/>
        <v>6</v>
      </c>
      <c r="P31" s="34">
        <f t="shared" si="18"/>
        <v>6</v>
      </c>
      <c r="Q31" s="34">
        <f t="shared" si="18"/>
        <v>6</v>
      </c>
      <c r="R31" s="34">
        <f t="shared" si="18"/>
        <v>6</v>
      </c>
      <c r="S31" s="34">
        <f t="shared" si="18"/>
        <v>6</v>
      </c>
      <c r="T31" s="34">
        <f t="shared" si="18"/>
        <v>6</v>
      </c>
      <c r="U31" s="34">
        <f t="shared" si="18"/>
        <v>6</v>
      </c>
      <c r="V31" s="117" t="s">
        <v>194</v>
      </c>
      <c r="W31" s="116" t="s">
        <v>193</v>
      </c>
      <c r="X31" s="116" t="s">
        <v>193</v>
      </c>
      <c r="Y31" s="34">
        <f t="shared" ref="Y31:AV31" si="19">Y33</f>
        <v>2</v>
      </c>
      <c r="Z31" s="34">
        <f t="shared" si="19"/>
        <v>2</v>
      </c>
      <c r="AA31" s="34">
        <f t="shared" si="19"/>
        <v>2</v>
      </c>
      <c r="AB31" s="34">
        <f t="shared" si="19"/>
        <v>2</v>
      </c>
      <c r="AC31" s="34">
        <f t="shared" si="19"/>
        <v>2</v>
      </c>
      <c r="AD31" s="34">
        <f t="shared" si="19"/>
        <v>2</v>
      </c>
      <c r="AE31" s="34">
        <f t="shared" si="19"/>
        <v>2</v>
      </c>
      <c r="AF31" s="34">
        <f t="shared" si="19"/>
        <v>2</v>
      </c>
      <c r="AG31" s="34">
        <f t="shared" si="19"/>
        <v>2</v>
      </c>
      <c r="AH31" s="34">
        <f t="shared" si="19"/>
        <v>2</v>
      </c>
      <c r="AI31" s="34">
        <f t="shared" si="19"/>
        <v>2</v>
      </c>
      <c r="AJ31" s="34">
        <f t="shared" si="19"/>
        <v>2</v>
      </c>
      <c r="AK31" s="34">
        <f t="shared" si="19"/>
        <v>2</v>
      </c>
      <c r="AL31" s="34">
        <f t="shared" si="19"/>
        <v>2</v>
      </c>
      <c r="AM31" s="34">
        <f t="shared" si="19"/>
        <v>2</v>
      </c>
      <c r="AN31" s="34">
        <f t="shared" si="19"/>
        <v>2</v>
      </c>
      <c r="AO31" s="34">
        <f t="shared" si="19"/>
        <v>2</v>
      </c>
      <c r="AP31" s="34">
        <f t="shared" si="19"/>
        <v>2</v>
      </c>
      <c r="AQ31" s="34">
        <f t="shared" si="19"/>
        <v>2</v>
      </c>
      <c r="AR31" s="34">
        <f t="shared" si="19"/>
        <v>2</v>
      </c>
      <c r="AS31" s="34">
        <f t="shared" si="19"/>
        <v>2</v>
      </c>
      <c r="AT31" s="34">
        <f t="shared" si="19"/>
        <v>2</v>
      </c>
      <c r="AU31" s="34">
        <f t="shared" si="19"/>
        <v>2</v>
      </c>
      <c r="AV31" s="34">
        <f t="shared" si="19"/>
        <v>2</v>
      </c>
      <c r="AW31" s="117" t="s">
        <v>194</v>
      </c>
      <c r="AX31" s="117" t="s">
        <v>194</v>
      </c>
      <c r="AY31" s="116" t="s">
        <v>193</v>
      </c>
      <c r="AZ31" s="116" t="s">
        <v>193</v>
      </c>
      <c r="BA31" s="116" t="s">
        <v>193</v>
      </c>
      <c r="BB31" s="116" t="s">
        <v>193</v>
      </c>
      <c r="BC31" s="116" t="s">
        <v>193</v>
      </c>
      <c r="BD31" s="116" t="s">
        <v>193</v>
      </c>
      <c r="BE31" s="116" t="s">
        <v>193</v>
      </c>
      <c r="BF31" s="52">
        <f t="shared" si="5"/>
        <v>48</v>
      </c>
      <c r="BG31" s="52">
        <f t="shared" si="6"/>
        <v>136</v>
      </c>
    </row>
    <row r="32" spans="1:251" x14ac:dyDescent="0.25">
      <c r="A32" s="259"/>
      <c r="B32" s="265"/>
      <c r="C32" s="234"/>
      <c r="D32" s="34" t="s">
        <v>115</v>
      </c>
      <c r="E32" s="52">
        <f t="shared" si="2"/>
        <v>46</v>
      </c>
      <c r="F32" s="34">
        <f t="shared" ref="F32:U32" si="20">F34</f>
        <v>2</v>
      </c>
      <c r="G32" s="34">
        <f t="shared" si="20"/>
        <v>2</v>
      </c>
      <c r="H32" s="34">
        <f t="shared" si="20"/>
        <v>3</v>
      </c>
      <c r="I32" s="34">
        <f t="shared" si="20"/>
        <v>3</v>
      </c>
      <c r="J32" s="34">
        <f t="shared" si="20"/>
        <v>3</v>
      </c>
      <c r="K32" s="34">
        <f t="shared" si="20"/>
        <v>3</v>
      </c>
      <c r="L32" s="34">
        <f t="shared" si="20"/>
        <v>3</v>
      </c>
      <c r="M32" s="34">
        <f t="shared" si="20"/>
        <v>3</v>
      </c>
      <c r="N32" s="34">
        <f t="shared" si="20"/>
        <v>3</v>
      </c>
      <c r="O32" s="34">
        <f t="shared" si="20"/>
        <v>3</v>
      </c>
      <c r="P32" s="34">
        <f t="shared" si="20"/>
        <v>3</v>
      </c>
      <c r="Q32" s="34">
        <f t="shared" si="20"/>
        <v>3</v>
      </c>
      <c r="R32" s="34">
        <f t="shared" si="20"/>
        <v>3</v>
      </c>
      <c r="S32" s="34">
        <f t="shared" si="20"/>
        <v>3</v>
      </c>
      <c r="T32" s="34">
        <f t="shared" si="20"/>
        <v>3</v>
      </c>
      <c r="U32" s="34">
        <f t="shared" si="20"/>
        <v>3</v>
      </c>
      <c r="V32" s="117" t="s">
        <v>194</v>
      </c>
      <c r="W32" s="116" t="s">
        <v>193</v>
      </c>
      <c r="X32" s="116" t="s">
        <v>193</v>
      </c>
      <c r="Y32" s="34">
        <f t="shared" ref="Y32:AV32" si="21">Y34</f>
        <v>1</v>
      </c>
      <c r="Z32" s="34">
        <f t="shared" si="21"/>
        <v>1</v>
      </c>
      <c r="AA32" s="34">
        <f t="shared" si="21"/>
        <v>2</v>
      </c>
      <c r="AB32" s="34">
        <f t="shared" si="21"/>
        <v>2</v>
      </c>
      <c r="AC32" s="34">
        <f t="shared" si="21"/>
        <v>2</v>
      </c>
      <c r="AD32" s="34">
        <f t="shared" si="21"/>
        <v>2</v>
      </c>
      <c r="AE32" s="34">
        <f t="shared" si="21"/>
        <v>2</v>
      </c>
      <c r="AF32" s="34">
        <f t="shared" si="21"/>
        <v>2</v>
      </c>
      <c r="AG32" s="34">
        <f t="shared" si="21"/>
        <v>2</v>
      </c>
      <c r="AH32" s="34">
        <f t="shared" si="21"/>
        <v>2</v>
      </c>
      <c r="AI32" s="34">
        <f t="shared" si="21"/>
        <v>2</v>
      </c>
      <c r="AJ32" s="34">
        <f t="shared" si="21"/>
        <v>2</v>
      </c>
      <c r="AK32" s="34">
        <f t="shared" si="21"/>
        <v>2</v>
      </c>
      <c r="AL32" s="34">
        <f t="shared" si="21"/>
        <v>2</v>
      </c>
      <c r="AM32" s="34">
        <f t="shared" si="21"/>
        <v>2</v>
      </c>
      <c r="AN32" s="34">
        <f t="shared" si="21"/>
        <v>2</v>
      </c>
      <c r="AO32" s="34">
        <f t="shared" si="21"/>
        <v>2</v>
      </c>
      <c r="AP32" s="34">
        <f t="shared" si="21"/>
        <v>2</v>
      </c>
      <c r="AQ32" s="34">
        <f t="shared" si="21"/>
        <v>2</v>
      </c>
      <c r="AR32" s="34">
        <f t="shared" si="21"/>
        <v>2</v>
      </c>
      <c r="AS32" s="34">
        <f t="shared" si="21"/>
        <v>2</v>
      </c>
      <c r="AT32" s="34">
        <f t="shared" si="21"/>
        <v>2</v>
      </c>
      <c r="AU32" s="34">
        <f t="shared" si="21"/>
        <v>2</v>
      </c>
      <c r="AV32" s="34">
        <f t="shared" si="21"/>
        <v>2</v>
      </c>
      <c r="AW32" s="117" t="s">
        <v>194</v>
      </c>
      <c r="AX32" s="117" t="s">
        <v>194</v>
      </c>
      <c r="AY32" s="116" t="s">
        <v>193</v>
      </c>
      <c r="AZ32" s="116" t="s">
        <v>193</v>
      </c>
      <c r="BA32" s="116" t="s">
        <v>193</v>
      </c>
      <c r="BB32" s="116" t="s">
        <v>193</v>
      </c>
      <c r="BC32" s="116" t="s">
        <v>193</v>
      </c>
      <c r="BD32" s="116" t="s">
        <v>193</v>
      </c>
      <c r="BE32" s="116" t="s">
        <v>193</v>
      </c>
      <c r="BF32" s="52">
        <f t="shared" si="5"/>
        <v>46</v>
      </c>
      <c r="BG32" s="52">
        <f t="shared" si="6"/>
        <v>92</v>
      </c>
    </row>
    <row r="33" spans="1:59" x14ac:dyDescent="0.25">
      <c r="A33" s="259"/>
      <c r="B33" s="260" t="s">
        <v>18</v>
      </c>
      <c r="C33" s="229" t="s">
        <v>45</v>
      </c>
      <c r="D33" s="20" t="s">
        <v>114</v>
      </c>
      <c r="E33" s="52">
        <f t="shared" si="2"/>
        <v>88</v>
      </c>
      <c r="F33" s="32">
        <v>5</v>
      </c>
      <c r="G33" s="32">
        <v>5</v>
      </c>
      <c r="H33" s="32">
        <v>5</v>
      </c>
      <c r="I33" s="32">
        <v>5</v>
      </c>
      <c r="J33" s="32">
        <v>5</v>
      </c>
      <c r="K33" s="32">
        <v>5</v>
      </c>
      <c r="L33" s="32">
        <v>5</v>
      </c>
      <c r="M33" s="32">
        <v>5</v>
      </c>
      <c r="N33" s="32">
        <v>6</v>
      </c>
      <c r="O33" s="32">
        <v>6</v>
      </c>
      <c r="P33" s="32">
        <v>6</v>
      </c>
      <c r="Q33" s="32">
        <v>6</v>
      </c>
      <c r="R33" s="32">
        <v>6</v>
      </c>
      <c r="S33" s="32">
        <v>6</v>
      </c>
      <c r="T33" s="32">
        <v>6</v>
      </c>
      <c r="U33" s="32">
        <v>6</v>
      </c>
      <c r="V33" s="117" t="s">
        <v>194</v>
      </c>
      <c r="W33" s="116" t="s">
        <v>193</v>
      </c>
      <c r="X33" s="116" t="s">
        <v>193</v>
      </c>
      <c r="Y33" s="32">
        <v>2</v>
      </c>
      <c r="Z33" s="32">
        <v>2</v>
      </c>
      <c r="AA33" s="32">
        <v>2</v>
      </c>
      <c r="AB33" s="32">
        <v>2</v>
      </c>
      <c r="AC33" s="32">
        <v>2</v>
      </c>
      <c r="AD33" s="32">
        <v>2</v>
      </c>
      <c r="AE33" s="32">
        <v>2</v>
      </c>
      <c r="AF33" s="32">
        <v>2</v>
      </c>
      <c r="AG33" s="32">
        <v>2</v>
      </c>
      <c r="AH33" s="32">
        <v>2</v>
      </c>
      <c r="AI33" s="32">
        <v>2</v>
      </c>
      <c r="AJ33" s="32">
        <v>2</v>
      </c>
      <c r="AK33" s="32">
        <v>2</v>
      </c>
      <c r="AL33" s="32">
        <v>2</v>
      </c>
      <c r="AM33" s="32">
        <v>2</v>
      </c>
      <c r="AN33" s="32">
        <v>2</v>
      </c>
      <c r="AO33" s="32">
        <v>2</v>
      </c>
      <c r="AP33" s="32">
        <v>2</v>
      </c>
      <c r="AQ33" s="32">
        <v>2</v>
      </c>
      <c r="AR33" s="32">
        <v>2</v>
      </c>
      <c r="AS33" s="32">
        <v>2</v>
      </c>
      <c r="AT33" s="32">
        <v>2</v>
      </c>
      <c r="AU33" s="32">
        <v>2</v>
      </c>
      <c r="AV33" s="32">
        <v>2</v>
      </c>
      <c r="AW33" s="117" t="s">
        <v>194</v>
      </c>
      <c r="AX33" s="117" t="s">
        <v>194</v>
      </c>
      <c r="AY33" s="116" t="s">
        <v>193</v>
      </c>
      <c r="AZ33" s="116" t="s">
        <v>193</v>
      </c>
      <c r="BA33" s="116" t="s">
        <v>193</v>
      </c>
      <c r="BB33" s="116" t="s">
        <v>193</v>
      </c>
      <c r="BC33" s="116" t="s">
        <v>193</v>
      </c>
      <c r="BD33" s="116" t="s">
        <v>193</v>
      </c>
      <c r="BE33" s="116" t="s">
        <v>193</v>
      </c>
      <c r="BF33" s="52">
        <f t="shared" si="5"/>
        <v>48</v>
      </c>
      <c r="BG33" s="52">
        <f t="shared" si="6"/>
        <v>136</v>
      </c>
    </row>
    <row r="34" spans="1:59" x14ac:dyDescent="0.25">
      <c r="A34" s="259"/>
      <c r="B34" s="261"/>
      <c r="C34" s="230"/>
      <c r="D34" s="23" t="s">
        <v>115</v>
      </c>
      <c r="E34" s="52">
        <f t="shared" si="2"/>
        <v>46</v>
      </c>
      <c r="F34" s="33">
        <v>2</v>
      </c>
      <c r="G34" s="33">
        <v>2</v>
      </c>
      <c r="H34" s="33">
        <v>3</v>
      </c>
      <c r="I34" s="33">
        <v>3</v>
      </c>
      <c r="J34" s="33">
        <v>3</v>
      </c>
      <c r="K34" s="33">
        <v>3</v>
      </c>
      <c r="L34" s="33">
        <v>3</v>
      </c>
      <c r="M34" s="33">
        <v>3</v>
      </c>
      <c r="N34" s="33">
        <v>3</v>
      </c>
      <c r="O34" s="33">
        <v>3</v>
      </c>
      <c r="P34" s="33">
        <v>3</v>
      </c>
      <c r="Q34" s="33">
        <v>3</v>
      </c>
      <c r="R34" s="33">
        <v>3</v>
      </c>
      <c r="S34" s="33">
        <v>3</v>
      </c>
      <c r="T34" s="33">
        <v>3</v>
      </c>
      <c r="U34" s="33">
        <v>3</v>
      </c>
      <c r="V34" s="117" t="s">
        <v>194</v>
      </c>
      <c r="W34" s="116" t="s">
        <v>193</v>
      </c>
      <c r="X34" s="116" t="s">
        <v>193</v>
      </c>
      <c r="Y34" s="33">
        <v>1</v>
      </c>
      <c r="Z34" s="33">
        <v>1</v>
      </c>
      <c r="AA34" s="33">
        <v>2</v>
      </c>
      <c r="AB34" s="33">
        <v>2</v>
      </c>
      <c r="AC34" s="33">
        <v>2</v>
      </c>
      <c r="AD34" s="33">
        <v>2</v>
      </c>
      <c r="AE34" s="33">
        <v>2</v>
      </c>
      <c r="AF34" s="33">
        <v>2</v>
      </c>
      <c r="AG34" s="33">
        <v>2</v>
      </c>
      <c r="AH34" s="33">
        <v>2</v>
      </c>
      <c r="AI34" s="33">
        <v>2</v>
      </c>
      <c r="AJ34" s="33">
        <v>2</v>
      </c>
      <c r="AK34" s="33">
        <v>2</v>
      </c>
      <c r="AL34" s="33">
        <v>2</v>
      </c>
      <c r="AM34" s="33">
        <v>2</v>
      </c>
      <c r="AN34" s="33">
        <v>2</v>
      </c>
      <c r="AO34" s="33">
        <v>2</v>
      </c>
      <c r="AP34" s="33">
        <v>2</v>
      </c>
      <c r="AQ34" s="33">
        <v>2</v>
      </c>
      <c r="AR34" s="33">
        <v>2</v>
      </c>
      <c r="AS34" s="33">
        <v>2</v>
      </c>
      <c r="AT34" s="33">
        <v>2</v>
      </c>
      <c r="AU34" s="33">
        <v>2</v>
      </c>
      <c r="AV34" s="33">
        <v>2</v>
      </c>
      <c r="AW34" s="117" t="s">
        <v>194</v>
      </c>
      <c r="AX34" s="117" t="s">
        <v>194</v>
      </c>
      <c r="AY34" s="116" t="s">
        <v>193</v>
      </c>
      <c r="AZ34" s="116" t="s">
        <v>193</v>
      </c>
      <c r="BA34" s="116" t="s">
        <v>193</v>
      </c>
      <c r="BB34" s="116" t="s">
        <v>193</v>
      </c>
      <c r="BC34" s="116" t="s">
        <v>193</v>
      </c>
      <c r="BD34" s="116" t="s">
        <v>193</v>
      </c>
      <c r="BE34" s="116" t="s">
        <v>193</v>
      </c>
      <c r="BF34" s="52">
        <f t="shared" si="5"/>
        <v>46</v>
      </c>
      <c r="BG34" s="52">
        <f t="shared" si="6"/>
        <v>92</v>
      </c>
    </row>
    <row r="35" spans="1:59" x14ac:dyDescent="0.25">
      <c r="A35" s="259"/>
      <c r="B35" s="264" t="s">
        <v>19</v>
      </c>
      <c r="C35" s="233" t="s">
        <v>20</v>
      </c>
      <c r="D35" s="34" t="s">
        <v>114</v>
      </c>
      <c r="E35" s="52">
        <f t="shared" si="2"/>
        <v>340</v>
      </c>
      <c r="F35" s="34">
        <f t="shared" ref="F35:AK35" si="22">F37+F53</f>
        <v>20</v>
      </c>
      <c r="G35" s="34">
        <f t="shared" si="22"/>
        <v>22</v>
      </c>
      <c r="H35" s="34">
        <f t="shared" si="22"/>
        <v>20</v>
      </c>
      <c r="I35" s="34">
        <f t="shared" si="22"/>
        <v>22</v>
      </c>
      <c r="J35" s="34">
        <f t="shared" si="22"/>
        <v>21</v>
      </c>
      <c r="K35" s="34">
        <f t="shared" si="22"/>
        <v>23</v>
      </c>
      <c r="L35" s="34">
        <f t="shared" si="22"/>
        <v>21</v>
      </c>
      <c r="M35" s="34">
        <f t="shared" si="22"/>
        <v>23</v>
      </c>
      <c r="N35" s="34">
        <f t="shared" si="22"/>
        <v>20</v>
      </c>
      <c r="O35" s="34">
        <f t="shared" si="22"/>
        <v>22</v>
      </c>
      <c r="P35" s="34">
        <f t="shared" si="22"/>
        <v>20</v>
      </c>
      <c r="Q35" s="34">
        <f t="shared" si="22"/>
        <v>22</v>
      </c>
      <c r="R35" s="34">
        <f t="shared" si="22"/>
        <v>20</v>
      </c>
      <c r="S35" s="34">
        <f t="shared" si="22"/>
        <v>22</v>
      </c>
      <c r="T35" s="34">
        <f t="shared" si="22"/>
        <v>20</v>
      </c>
      <c r="U35" s="34">
        <f t="shared" si="22"/>
        <v>22</v>
      </c>
      <c r="V35" s="117" t="s">
        <v>194</v>
      </c>
      <c r="W35" s="116" t="s">
        <v>193</v>
      </c>
      <c r="X35" s="116" t="s">
        <v>193</v>
      </c>
      <c r="Y35" s="34">
        <f t="shared" si="22"/>
        <v>28</v>
      </c>
      <c r="Z35" s="34">
        <f t="shared" si="22"/>
        <v>28</v>
      </c>
      <c r="AA35" s="34">
        <f t="shared" si="22"/>
        <v>28</v>
      </c>
      <c r="AB35" s="34">
        <f t="shared" si="22"/>
        <v>28</v>
      </c>
      <c r="AC35" s="34">
        <f t="shared" si="22"/>
        <v>28</v>
      </c>
      <c r="AD35" s="34">
        <f t="shared" si="22"/>
        <v>28</v>
      </c>
      <c r="AE35" s="34">
        <f t="shared" si="22"/>
        <v>28</v>
      </c>
      <c r="AF35" s="34">
        <f t="shared" si="22"/>
        <v>28</v>
      </c>
      <c r="AG35" s="34">
        <f t="shared" si="22"/>
        <v>28</v>
      </c>
      <c r="AH35" s="34">
        <f t="shared" si="22"/>
        <v>28</v>
      </c>
      <c r="AI35" s="34">
        <f t="shared" si="22"/>
        <v>28</v>
      </c>
      <c r="AJ35" s="34">
        <f t="shared" si="22"/>
        <v>28</v>
      </c>
      <c r="AK35" s="34">
        <f t="shared" si="22"/>
        <v>30</v>
      </c>
      <c r="AL35" s="34">
        <f t="shared" ref="AL35:AV35" si="23">AL37+AL53</f>
        <v>30</v>
      </c>
      <c r="AM35" s="34">
        <f t="shared" si="23"/>
        <v>30</v>
      </c>
      <c r="AN35" s="34">
        <f t="shared" si="23"/>
        <v>30</v>
      </c>
      <c r="AO35" s="34">
        <f t="shared" si="23"/>
        <v>30</v>
      </c>
      <c r="AP35" s="34">
        <f t="shared" si="23"/>
        <v>30</v>
      </c>
      <c r="AQ35" s="34">
        <f t="shared" si="23"/>
        <v>30</v>
      </c>
      <c r="AR35" s="34">
        <f t="shared" si="23"/>
        <v>30</v>
      </c>
      <c r="AS35" s="34">
        <f t="shared" si="23"/>
        <v>30</v>
      </c>
      <c r="AT35" s="34">
        <f t="shared" si="23"/>
        <v>30</v>
      </c>
      <c r="AU35" s="34">
        <f t="shared" si="23"/>
        <v>23</v>
      </c>
      <c r="AV35" s="34">
        <f t="shared" si="23"/>
        <v>20</v>
      </c>
      <c r="AW35" s="117" t="s">
        <v>194</v>
      </c>
      <c r="AX35" s="117" t="s">
        <v>194</v>
      </c>
      <c r="AY35" s="116" t="s">
        <v>193</v>
      </c>
      <c r="AZ35" s="116" t="s">
        <v>193</v>
      </c>
      <c r="BA35" s="116" t="s">
        <v>193</v>
      </c>
      <c r="BB35" s="116" t="s">
        <v>193</v>
      </c>
      <c r="BC35" s="116" t="s">
        <v>193</v>
      </c>
      <c r="BD35" s="116" t="s">
        <v>193</v>
      </c>
      <c r="BE35" s="116" t="s">
        <v>193</v>
      </c>
      <c r="BF35" s="52">
        <f t="shared" si="5"/>
        <v>679</v>
      </c>
      <c r="BG35" s="52">
        <f t="shared" si="6"/>
        <v>1019</v>
      </c>
    </row>
    <row r="36" spans="1:59" x14ac:dyDescent="0.25">
      <c r="A36" s="259"/>
      <c r="B36" s="265"/>
      <c r="C36" s="234"/>
      <c r="D36" s="34" t="s">
        <v>115</v>
      </c>
      <c r="E36" s="52">
        <f t="shared" si="2"/>
        <v>176</v>
      </c>
      <c r="F36" s="34">
        <f t="shared" ref="F36:AK36" si="24">F38+F54</f>
        <v>11</v>
      </c>
      <c r="G36" s="34">
        <f t="shared" si="24"/>
        <v>12</v>
      </c>
      <c r="H36" s="34">
        <f t="shared" si="24"/>
        <v>11</v>
      </c>
      <c r="I36" s="34">
        <f t="shared" si="24"/>
        <v>12</v>
      </c>
      <c r="J36" s="34">
        <f t="shared" si="24"/>
        <v>11</v>
      </c>
      <c r="K36" s="34">
        <f t="shared" si="24"/>
        <v>11</v>
      </c>
      <c r="L36" s="34">
        <f t="shared" si="24"/>
        <v>11</v>
      </c>
      <c r="M36" s="34">
        <f t="shared" si="24"/>
        <v>11</v>
      </c>
      <c r="N36" s="34">
        <f t="shared" si="24"/>
        <v>11</v>
      </c>
      <c r="O36" s="34">
        <f t="shared" si="24"/>
        <v>11</v>
      </c>
      <c r="P36" s="34">
        <f t="shared" si="24"/>
        <v>10</v>
      </c>
      <c r="Q36" s="34">
        <f t="shared" si="24"/>
        <v>10</v>
      </c>
      <c r="R36" s="34">
        <f t="shared" si="24"/>
        <v>11</v>
      </c>
      <c r="S36" s="34">
        <f t="shared" si="24"/>
        <v>11</v>
      </c>
      <c r="T36" s="34">
        <f t="shared" si="24"/>
        <v>11</v>
      </c>
      <c r="U36" s="34">
        <f t="shared" si="24"/>
        <v>11</v>
      </c>
      <c r="V36" s="117" t="s">
        <v>194</v>
      </c>
      <c r="W36" s="116" t="s">
        <v>193</v>
      </c>
      <c r="X36" s="116" t="s">
        <v>193</v>
      </c>
      <c r="Y36" s="34">
        <f t="shared" si="24"/>
        <v>15</v>
      </c>
      <c r="Z36" s="34">
        <f t="shared" si="24"/>
        <v>15</v>
      </c>
      <c r="AA36" s="34">
        <f t="shared" si="24"/>
        <v>13</v>
      </c>
      <c r="AB36" s="34">
        <f t="shared" si="24"/>
        <v>14</v>
      </c>
      <c r="AC36" s="34">
        <f t="shared" si="24"/>
        <v>14</v>
      </c>
      <c r="AD36" s="34">
        <f t="shared" si="24"/>
        <v>14</v>
      </c>
      <c r="AE36" s="34">
        <f t="shared" si="24"/>
        <v>13</v>
      </c>
      <c r="AF36" s="34">
        <f t="shared" si="24"/>
        <v>13</v>
      </c>
      <c r="AG36" s="34">
        <f t="shared" si="24"/>
        <v>13</v>
      </c>
      <c r="AH36" s="34">
        <f t="shared" si="24"/>
        <v>13</v>
      </c>
      <c r="AI36" s="34">
        <f t="shared" si="24"/>
        <v>13</v>
      </c>
      <c r="AJ36" s="34">
        <f t="shared" si="24"/>
        <v>13</v>
      </c>
      <c r="AK36" s="34">
        <f t="shared" si="24"/>
        <v>12</v>
      </c>
      <c r="AL36" s="34">
        <f t="shared" ref="AL36:AV36" si="25">AL38+AL54</f>
        <v>13</v>
      </c>
      <c r="AM36" s="34">
        <f t="shared" si="25"/>
        <v>12</v>
      </c>
      <c r="AN36" s="34">
        <f t="shared" si="25"/>
        <v>12</v>
      </c>
      <c r="AO36" s="34">
        <f t="shared" si="25"/>
        <v>12</v>
      </c>
      <c r="AP36" s="34">
        <f t="shared" si="25"/>
        <v>13</v>
      </c>
      <c r="AQ36" s="34">
        <f t="shared" si="25"/>
        <v>13</v>
      </c>
      <c r="AR36" s="34">
        <f t="shared" si="25"/>
        <v>13</v>
      </c>
      <c r="AS36" s="34">
        <f t="shared" si="25"/>
        <v>13</v>
      </c>
      <c r="AT36" s="34">
        <f t="shared" si="25"/>
        <v>13</v>
      </c>
      <c r="AU36" s="34">
        <f t="shared" si="25"/>
        <v>10</v>
      </c>
      <c r="AV36" s="34">
        <f t="shared" si="25"/>
        <v>10</v>
      </c>
      <c r="AW36" s="117" t="s">
        <v>194</v>
      </c>
      <c r="AX36" s="117" t="s">
        <v>194</v>
      </c>
      <c r="AY36" s="116" t="s">
        <v>193</v>
      </c>
      <c r="AZ36" s="116" t="s">
        <v>193</v>
      </c>
      <c r="BA36" s="116" t="s">
        <v>193</v>
      </c>
      <c r="BB36" s="116" t="s">
        <v>193</v>
      </c>
      <c r="BC36" s="116" t="s">
        <v>193</v>
      </c>
      <c r="BD36" s="116" t="s">
        <v>193</v>
      </c>
      <c r="BE36" s="116" t="s">
        <v>193</v>
      </c>
      <c r="BF36" s="52">
        <f t="shared" si="5"/>
        <v>309</v>
      </c>
      <c r="BG36" s="52">
        <f t="shared" si="6"/>
        <v>485</v>
      </c>
    </row>
    <row r="37" spans="1:59" x14ac:dyDescent="0.25">
      <c r="A37" s="259"/>
      <c r="B37" s="264" t="s">
        <v>21</v>
      </c>
      <c r="C37" s="233" t="s">
        <v>22</v>
      </c>
      <c r="D37" s="34" t="s">
        <v>114</v>
      </c>
      <c r="E37" s="52">
        <f t="shared" si="2"/>
        <v>340</v>
      </c>
      <c r="F37" s="42">
        <f>F39+F41+F43+F45+F47+F49+F51</f>
        <v>20</v>
      </c>
      <c r="G37" s="42">
        <f t="shared" ref="G37:AT37" si="26">G39+G41+G43+G45+G47+G49+G51</f>
        <v>22</v>
      </c>
      <c r="H37" s="42">
        <f t="shared" si="26"/>
        <v>20</v>
      </c>
      <c r="I37" s="42">
        <f t="shared" si="26"/>
        <v>22</v>
      </c>
      <c r="J37" s="42">
        <f t="shared" si="26"/>
        <v>21</v>
      </c>
      <c r="K37" s="42">
        <f t="shared" si="26"/>
        <v>23</v>
      </c>
      <c r="L37" s="42">
        <f t="shared" si="26"/>
        <v>21</v>
      </c>
      <c r="M37" s="42">
        <f t="shared" si="26"/>
        <v>23</v>
      </c>
      <c r="N37" s="42">
        <f t="shared" si="26"/>
        <v>20</v>
      </c>
      <c r="O37" s="42">
        <f t="shared" si="26"/>
        <v>22</v>
      </c>
      <c r="P37" s="42">
        <f t="shared" si="26"/>
        <v>20</v>
      </c>
      <c r="Q37" s="42">
        <f t="shared" si="26"/>
        <v>22</v>
      </c>
      <c r="R37" s="42">
        <f t="shared" si="26"/>
        <v>20</v>
      </c>
      <c r="S37" s="42">
        <f t="shared" si="26"/>
        <v>22</v>
      </c>
      <c r="T37" s="42">
        <f t="shared" si="26"/>
        <v>20</v>
      </c>
      <c r="U37" s="42">
        <f t="shared" si="26"/>
        <v>22</v>
      </c>
      <c r="V37" s="117" t="s">
        <v>194</v>
      </c>
      <c r="W37" s="116" t="s">
        <v>193</v>
      </c>
      <c r="X37" s="116" t="s">
        <v>193</v>
      </c>
      <c r="Y37" s="42">
        <f t="shared" si="26"/>
        <v>19</v>
      </c>
      <c r="Z37" s="42">
        <f t="shared" si="26"/>
        <v>19</v>
      </c>
      <c r="AA37" s="42">
        <f t="shared" si="26"/>
        <v>19</v>
      </c>
      <c r="AB37" s="42">
        <f t="shared" si="26"/>
        <v>19</v>
      </c>
      <c r="AC37" s="42">
        <f t="shared" si="26"/>
        <v>20</v>
      </c>
      <c r="AD37" s="42">
        <f t="shared" si="26"/>
        <v>20</v>
      </c>
      <c r="AE37" s="42">
        <f t="shared" si="26"/>
        <v>20</v>
      </c>
      <c r="AF37" s="42">
        <f t="shared" si="26"/>
        <v>20</v>
      </c>
      <c r="AG37" s="42">
        <f t="shared" si="26"/>
        <v>20</v>
      </c>
      <c r="AH37" s="42">
        <f t="shared" si="26"/>
        <v>20</v>
      </c>
      <c r="AI37" s="42">
        <f t="shared" si="26"/>
        <v>20</v>
      </c>
      <c r="AJ37" s="42">
        <f t="shared" si="26"/>
        <v>20</v>
      </c>
      <c r="AK37" s="42">
        <f t="shared" si="26"/>
        <v>21</v>
      </c>
      <c r="AL37" s="42">
        <f t="shared" si="26"/>
        <v>21</v>
      </c>
      <c r="AM37" s="42">
        <f t="shared" si="26"/>
        <v>21</v>
      </c>
      <c r="AN37" s="42">
        <f t="shared" si="26"/>
        <v>21</v>
      </c>
      <c r="AO37" s="42">
        <f t="shared" si="26"/>
        <v>20</v>
      </c>
      <c r="AP37" s="42">
        <f t="shared" si="26"/>
        <v>18</v>
      </c>
      <c r="AQ37" s="42">
        <f t="shared" si="26"/>
        <v>18</v>
      </c>
      <c r="AR37" s="42">
        <f t="shared" si="26"/>
        <v>18</v>
      </c>
      <c r="AS37" s="42">
        <f t="shared" si="26"/>
        <v>20</v>
      </c>
      <c r="AT37" s="42">
        <f t="shared" si="26"/>
        <v>18</v>
      </c>
      <c r="AU37" s="40">
        <f t="shared" ref="AU37:AV37" si="27">AU39+AU41+AU43+AU45+AU47</f>
        <v>10</v>
      </c>
      <c r="AV37" s="40">
        <f t="shared" si="27"/>
        <v>10</v>
      </c>
      <c r="AW37" s="117" t="s">
        <v>194</v>
      </c>
      <c r="AX37" s="117" t="s">
        <v>194</v>
      </c>
      <c r="AY37" s="116" t="s">
        <v>193</v>
      </c>
      <c r="AZ37" s="116" t="s">
        <v>193</v>
      </c>
      <c r="BA37" s="116" t="s">
        <v>193</v>
      </c>
      <c r="BB37" s="116" t="s">
        <v>193</v>
      </c>
      <c r="BC37" s="116" t="s">
        <v>193</v>
      </c>
      <c r="BD37" s="116" t="s">
        <v>193</v>
      </c>
      <c r="BE37" s="116" t="s">
        <v>193</v>
      </c>
      <c r="BF37" s="52">
        <f t="shared" si="5"/>
        <v>452</v>
      </c>
      <c r="BG37" s="52">
        <f t="shared" si="6"/>
        <v>792</v>
      </c>
    </row>
    <row r="38" spans="1:59" x14ac:dyDescent="0.25">
      <c r="A38" s="259"/>
      <c r="B38" s="265"/>
      <c r="C38" s="234"/>
      <c r="D38" s="34" t="s">
        <v>115</v>
      </c>
      <c r="E38" s="52">
        <f t="shared" si="2"/>
        <v>176</v>
      </c>
      <c r="F38" s="42">
        <f>F40+F42+F44+F46+F48+F50+F52</f>
        <v>11</v>
      </c>
      <c r="G38" s="42">
        <f t="shared" ref="G38:AT38" si="28">G40+G42+G44+G46+G48+G50+G52</f>
        <v>12</v>
      </c>
      <c r="H38" s="42">
        <f t="shared" si="28"/>
        <v>11</v>
      </c>
      <c r="I38" s="42">
        <f t="shared" si="28"/>
        <v>12</v>
      </c>
      <c r="J38" s="42">
        <f t="shared" si="28"/>
        <v>11</v>
      </c>
      <c r="K38" s="42">
        <f t="shared" si="28"/>
        <v>11</v>
      </c>
      <c r="L38" s="42">
        <f t="shared" si="28"/>
        <v>11</v>
      </c>
      <c r="M38" s="42">
        <f t="shared" si="28"/>
        <v>11</v>
      </c>
      <c r="N38" s="42">
        <f t="shared" si="28"/>
        <v>11</v>
      </c>
      <c r="O38" s="42">
        <f t="shared" si="28"/>
        <v>11</v>
      </c>
      <c r="P38" s="42">
        <f t="shared" si="28"/>
        <v>10</v>
      </c>
      <c r="Q38" s="42">
        <f t="shared" si="28"/>
        <v>10</v>
      </c>
      <c r="R38" s="42">
        <f t="shared" si="28"/>
        <v>11</v>
      </c>
      <c r="S38" s="42">
        <f t="shared" si="28"/>
        <v>11</v>
      </c>
      <c r="T38" s="42">
        <f t="shared" si="28"/>
        <v>11</v>
      </c>
      <c r="U38" s="42">
        <f t="shared" si="28"/>
        <v>11</v>
      </c>
      <c r="V38" s="117" t="s">
        <v>194</v>
      </c>
      <c r="W38" s="116" t="s">
        <v>193</v>
      </c>
      <c r="X38" s="116" t="s">
        <v>193</v>
      </c>
      <c r="Y38" s="42">
        <f t="shared" si="28"/>
        <v>10</v>
      </c>
      <c r="Z38" s="42">
        <f t="shared" si="28"/>
        <v>10</v>
      </c>
      <c r="AA38" s="42">
        <f t="shared" si="28"/>
        <v>10</v>
      </c>
      <c r="AB38" s="42">
        <f t="shared" si="28"/>
        <v>11</v>
      </c>
      <c r="AC38" s="42">
        <f t="shared" si="28"/>
        <v>9</v>
      </c>
      <c r="AD38" s="42">
        <f t="shared" si="28"/>
        <v>9</v>
      </c>
      <c r="AE38" s="42">
        <f t="shared" si="28"/>
        <v>10</v>
      </c>
      <c r="AF38" s="42">
        <f t="shared" si="28"/>
        <v>10</v>
      </c>
      <c r="AG38" s="42">
        <f t="shared" si="28"/>
        <v>10</v>
      </c>
      <c r="AH38" s="42">
        <f t="shared" si="28"/>
        <v>10</v>
      </c>
      <c r="AI38" s="42">
        <f t="shared" si="28"/>
        <v>10</v>
      </c>
      <c r="AJ38" s="42">
        <f t="shared" si="28"/>
        <v>10</v>
      </c>
      <c r="AK38" s="42">
        <f t="shared" si="28"/>
        <v>9</v>
      </c>
      <c r="AL38" s="42">
        <f t="shared" si="28"/>
        <v>10</v>
      </c>
      <c r="AM38" s="42">
        <f t="shared" si="28"/>
        <v>9</v>
      </c>
      <c r="AN38" s="42">
        <f t="shared" si="28"/>
        <v>9</v>
      </c>
      <c r="AO38" s="42">
        <f t="shared" si="28"/>
        <v>9</v>
      </c>
      <c r="AP38" s="42">
        <f t="shared" si="28"/>
        <v>10</v>
      </c>
      <c r="AQ38" s="42">
        <f t="shared" si="28"/>
        <v>9</v>
      </c>
      <c r="AR38" s="42">
        <f t="shared" si="28"/>
        <v>10</v>
      </c>
      <c r="AS38" s="42">
        <f t="shared" si="28"/>
        <v>9</v>
      </c>
      <c r="AT38" s="42">
        <f t="shared" si="28"/>
        <v>9</v>
      </c>
      <c r="AU38" s="40">
        <f t="shared" ref="AU38:AV38" si="29">AU40+AU42+AU44+AU46+AU48</f>
        <v>3</v>
      </c>
      <c r="AV38" s="40">
        <f t="shared" si="29"/>
        <v>3</v>
      </c>
      <c r="AW38" s="117" t="s">
        <v>194</v>
      </c>
      <c r="AX38" s="117" t="s">
        <v>194</v>
      </c>
      <c r="AY38" s="116" t="s">
        <v>193</v>
      </c>
      <c r="AZ38" s="116" t="s">
        <v>193</v>
      </c>
      <c r="BA38" s="116" t="s">
        <v>193</v>
      </c>
      <c r="BB38" s="116" t="s">
        <v>193</v>
      </c>
      <c r="BC38" s="116" t="s">
        <v>193</v>
      </c>
      <c r="BD38" s="116" t="s">
        <v>193</v>
      </c>
      <c r="BE38" s="116" t="s">
        <v>193</v>
      </c>
      <c r="BF38" s="52">
        <f t="shared" si="5"/>
        <v>218</v>
      </c>
      <c r="BG38" s="52">
        <f t="shared" si="6"/>
        <v>394</v>
      </c>
    </row>
    <row r="39" spans="1:59" x14ac:dyDescent="0.25">
      <c r="A39" s="259"/>
      <c r="B39" s="260" t="s">
        <v>23</v>
      </c>
      <c r="C39" s="229" t="s">
        <v>46</v>
      </c>
      <c r="D39" s="20" t="s">
        <v>114</v>
      </c>
      <c r="E39" s="52">
        <f t="shared" si="2"/>
        <v>64</v>
      </c>
      <c r="F39" s="32">
        <v>4</v>
      </c>
      <c r="G39" s="32">
        <v>4</v>
      </c>
      <c r="H39" s="32">
        <v>4</v>
      </c>
      <c r="I39" s="32">
        <v>4</v>
      </c>
      <c r="J39" s="32">
        <v>4</v>
      </c>
      <c r="K39" s="32">
        <v>4</v>
      </c>
      <c r="L39" s="32">
        <v>4</v>
      </c>
      <c r="M39" s="32">
        <v>4</v>
      </c>
      <c r="N39" s="32">
        <v>4</v>
      </c>
      <c r="O39" s="32">
        <v>4</v>
      </c>
      <c r="P39" s="32">
        <v>4</v>
      </c>
      <c r="Q39" s="32">
        <v>4</v>
      </c>
      <c r="R39" s="32">
        <v>4</v>
      </c>
      <c r="S39" s="32">
        <v>4</v>
      </c>
      <c r="T39" s="32">
        <v>4</v>
      </c>
      <c r="U39" s="32">
        <v>4</v>
      </c>
      <c r="V39" s="117" t="s">
        <v>194</v>
      </c>
      <c r="W39" s="116" t="s">
        <v>193</v>
      </c>
      <c r="X39" s="116" t="s">
        <v>193</v>
      </c>
      <c r="Y39" s="32">
        <v>4</v>
      </c>
      <c r="Z39" s="32">
        <v>4</v>
      </c>
      <c r="AA39" s="32">
        <v>4</v>
      </c>
      <c r="AB39" s="32">
        <v>4</v>
      </c>
      <c r="AC39" s="32">
        <v>4</v>
      </c>
      <c r="AD39" s="32">
        <v>4</v>
      </c>
      <c r="AE39" s="32">
        <v>4</v>
      </c>
      <c r="AF39" s="32">
        <v>4</v>
      </c>
      <c r="AG39" s="32">
        <v>4</v>
      </c>
      <c r="AH39" s="32">
        <v>4</v>
      </c>
      <c r="AI39" s="32">
        <v>4</v>
      </c>
      <c r="AJ39" s="32">
        <v>4</v>
      </c>
      <c r="AK39" s="32">
        <v>4</v>
      </c>
      <c r="AL39" s="32">
        <v>4</v>
      </c>
      <c r="AM39" s="32">
        <v>4</v>
      </c>
      <c r="AN39" s="32">
        <v>4</v>
      </c>
      <c r="AO39" s="32">
        <v>4</v>
      </c>
      <c r="AP39" s="32">
        <v>3</v>
      </c>
      <c r="AQ39" s="32">
        <v>3</v>
      </c>
      <c r="AR39" s="32">
        <v>3</v>
      </c>
      <c r="AS39" s="32">
        <v>4</v>
      </c>
      <c r="AT39" s="32">
        <v>3</v>
      </c>
      <c r="AU39" s="32">
        <v>3</v>
      </c>
      <c r="AV39" s="32">
        <v>3</v>
      </c>
      <c r="AW39" s="117" t="s">
        <v>194</v>
      </c>
      <c r="AX39" s="117" t="s">
        <v>194</v>
      </c>
      <c r="AY39" s="116" t="s">
        <v>193</v>
      </c>
      <c r="AZ39" s="116" t="s">
        <v>193</v>
      </c>
      <c r="BA39" s="116" t="s">
        <v>193</v>
      </c>
      <c r="BB39" s="116" t="s">
        <v>193</v>
      </c>
      <c r="BC39" s="116" t="s">
        <v>193</v>
      </c>
      <c r="BD39" s="116" t="s">
        <v>193</v>
      </c>
      <c r="BE39" s="116" t="s">
        <v>193</v>
      </c>
      <c r="BF39" s="52">
        <f t="shared" si="5"/>
        <v>90</v>
      </c>
      <c r="BG39" s="52">
        <f t="shared" si="6"/>
        <v>154</v>
      </c>
    </row>
    <row r="40" spans="1:59" x14ac:dyDescent="0.25">
      <c r="A40" s="259"/>
      <c r="B40" s="261"/>
      <c r="C40" s="230"/>
      <c r="D40" s="23" t="s">
        <v>115</v>
      </c>
      <c r="E40" s="52">
        <f t="shared" si="2"/>
        <v>32</v>
      </c>
      <c r="F40" s="33">
        <v>2</v>
      </c>
      <c r="G40" s="33">
        <v>2</v>
      </c>
      <c r="H40" s="33">
        <v>2</v>
      </c>
      <c r="I40" s="33">
        <v>2</v>
      </c>
      <c r="J40" s="33">
        <v>2</v>
      </c>
      <c r="K40" s="33">
        <v>2</v>
      </c>
      <c r="L40" s="33">
        <v>2</v>
      </c>
      <c r="M40" s="33">
        <v>2</v>
      </c>
      <c r="N40" s="33">
        <v>2</v>
      </c>
      <c r="O40" s="33">
        <v>2</v>
      </c>
      <c r="P40" s="33">
        <v>2</v>
      </c>
      <c r="Q40" s="33">
        <v>2</v>
      </c>
      <c r="R40" s="33">
        <v>2</v>
      </c>
      <c r="S40" s="33">
        <v>2</v>
      </c>
      <c r="T40" s="33">
        <v>2</v>
      </c>
      <c r="U40" s="33">
        <v>2</v>
      </c>
      <c r="V40" s="117" t="s">
        <v>194</v>
      </c>
      <c r="W40" s="116" t="s">
        <v>193</v>
      </c>
      <c r="X40" s="116" t="s">
        <v>193</v>
      </c>
      <c r="Y40" s="33">
        <v>2</v>
      </c>
      <c r="Z40" s="33">
        <v>2</v>
      </c>
      <c r="AA40" s="33">
        <v>2</v>
      </c>
      <c r="AB40" s="33">
        <v>2</v>
      </c>
      <c r="AC40" s="33">
        <v>2</v>
      </c>
      <c r="AD40" s="33">
        <v>2</v>
      </c>
      <c r="AE40" s="33">
        <v>2</v>
      </c>
      <c r="AF40" s="33">
        <v>2</v>
      </c>
      <c r="AG40" s="33">
        <v>2</v>
      </c>
      <c r="AH40" s="33">
        <v>2</v>
      </c>
      <c r="AI40" s="33">
        <v>2</v>
      </c>
      <c r="AJ40" s="33">
        <v>2</v>
      </c>
      <c r="AK40" s="33">
        <v>2</v>
      </c>
      <c r="AL40" s="33">
        <v>2</v>
      </c>
      <c r="AM40" s="33">
        <v>2</v>
      </c>
      <c r="AN40" s="33">
        <v>2</v>
      </c>
      <c r="AO40" s="33">
        <v>2</v>
      </c>
      <c r="AP40" s="33">
        <v>2</v>
      </c>
      <c r="AQ40" s="33">
        <v>2</v>
      </c>
      <c r="AR40" s="33">
        <v>2</v>
      </c>
      <c r="AS40" s="33">
        <v>1</v>
      </c>
      <c r="AT40" s="33">
        <v>1</v>
      </c>
      <c r="AU40" s="33">
        <v>1</v>
      </c>
      <c r="AV40" s="33">
        <v>1</v>
      </c>
      <c r="AW40" s="117" t="s">
        <v>194</v>
      </c>
      <c r="AX40" s="117" t="s">
        <v>194</v>
      </c>
      <c r="AY40" s="116" t="s">
        <v>193</v>
      </c>
      <c r="AZ40" s="116" t="s">
        <v>193</v>
      </c>
      <c r="BA40" s="116" t="s">
        <v>193</v>
      </c>
      <c r="BB40" s="116" t="s">
        <v>193</v>
      </c>
      <c r="BC40" s="116" t="s">
        <v>193</v>
      </c>
      <c r="BD40" s="116" t="s">
        <v>193</v>
      </c>
      <c r="BE40" s="116" t="s">
        <v>193</v>
      </c>
      <c r="BF40" s="52">
        <f t="shared" si="5"/>
        <v>44</v>
      </c>
      <c r="BG40" s="52">
        <f t="shared" si="6"/>
        <v>76</v>
      </c>
    </row>
    <row r="41" spans="1:59" x14ac:dyDescent="0.25">
      <c r="A41" s="259"/>
      <c r="B41" s="260" t="s">
        <v>24</v>
      </c>
      <c r="C41" s="229" t="s">
        <v>47</v>
      </c>
      <c r="D41" s="20" t="s">
        <v>114</v>
      </c>
      <c r="E41" s="52">
        <f t="shared" si="2"/>
        <v>48</v>
      </c>
      <c r="F41" s="32">
        <v>2</v>
      </c>
      <c r="G41" s="32">
        <v>4</v>
      </c>
      <c r="H41" s="32">
        <v>2</v>
      </c>
      <c r="I41" s="32">
        <v>4</v>
      </c>
      <c r="J41" s="32">
        <v>2</v>
      </c>
      <c r="K41" s="32">
        <v>4</v>
      </c>
      <c r="L41" s="32">
        <v>2</v>
      </c>
      <c r="M41" s="32">
        <v>4</v>
      </c>
      <c r="N41" s="32">
        <v>2</v>
      </c>
      <c r="O41" s="32">
        <v>4</v>
      </c>
      <c r="P41" s="32">
        <v>2</v>
      </c>
      <c r="Q41" s="32">
        <v>4</v>
      </c>
      <c r="R41" s="32">
        <v>2</v>
      </c>
      <c r="S41" s="32">
        <v>4</v>
      </c>
      <c r="T41" s="32">
        <v>2</v>
      </c>
      <c r="U41" s="32">
        <v>4</v>
      </c>
      <c r="V41" s="117" t="s">
        <v>194</v>
      </c>
      <c r="W41" s="116" t="s">
        <v>193</v>
      </c>
      <c r="X41" s="116" t="s">
        <v>193</v>
      </c>
      <c r="Y41" s="32">
        <v>4</v>
      </c>
      <c r="Z41" s="32">
        <v>4</v>
      </c>
      <c r="AA41" s="32">
        <v>4</v>
      </c>
      <c r="AB41" s="32">
        <v>4</v>
      </c>
      <c r="AC41" s="32">
        <v>4</v>
      </c>
      <c r="AD41" s="32">
        <v>4</v>
      </c>
      <c r="AE41" s="32">
        <v>4</v>
      </c>
      <c r="AF41" s="32">
        <v>4</v>
      </c>
      <c r="AG41" s="32">
        <v>4</v>
      </c>
      <c r="AH41" s="32">
        <v>4</v>
      </c>
      <c r="AI41" s="32">
        <v>4</v>
      </c>
      <c r="AJ41" s="32">
        <v>4</v>
      </c>
      <c r="AK41" s="32">
        <v>4</v>
      </c>
      <c r="AL41" s="32">
        <v>4</v>
      </c>
      <c r="AM41" s="32">
        <v>4</v>
      </c>
      <c r="AN41" s="32">
        <v>4</v>
      </c>
      <c r="AO41" s="32">
        <v>4</v>
      </c>
      <c r="AP41" s="32">
        <v>3</v>
      </c>
      <c r="AQ41" s="32">
        <v>3</v>
      </c>
      <c r="AR41" s="32">
        <v>3</v>
      </c>
      <c r="AS41" s="32">
        <v>4</v>
      </c>
      <c r="AT41" s="32">
        <v>3</v>
      </c>
      <c r="AU41" s="32">
        <v>3</v>
      </c>
      <c r="AV41" s="32">
        <v>3</v>
      </c>
      <c r="AW41" s="117" t="s">
        <v>194</v>
      </c>
      <c r="AX41" s="117" t="s">
        <v>194</v>
      </c>
      <c r="AY41" s="116" t="s">
        <v>193</v>
      </c>
      <c r="AZ41" s="116" t="s">
        <v>193</v>
      </c>
      <c r="BA41" s="116" t="s">
        <v>193</v>
      </c>
      <c r="BB41" s="116" t="s">
        <v>193</v>
      </c>
      <c r="BC41" s="116" t="s">
        <v>193</v>
      </c>
      <c r="BD41" s="116" t="s">
        <v>193</v>
      </c>
      <c r="BE41" s="116" t="s">
        <v>193</v>
      </c>
      <c r="BF41" s="52">
        <f t="shared" si="5"/>
        <v>90</v>
      </c>
      <c r="BG41" s="52">
        <f t="shared" si="6"/>
        <v>138</v>
      </c>
    </row>
    <row r="42" spans="1:59" x14ac:dyDescent="0.25">
      <c r="A42" s="259"/>
      <c r="B42" s="261"/>
      <c r="C42" s="230"/>
      <c r="D42" s="23" t="s">
        <v>115</v>
      </c>
      <c r="E42" s="52">
        <f t="shared" si="2"/>
        <v>24</v>
      </c>
      <c r="F42" s="33">
        <v>1</v>
      </c>
      <c r="G42" s="33">
        <v>2</v>
      </c>
      <c r="H42" s="33">
        <v>1</v>
      </c>
      <c r="I42" s="33">
        <v>1</v>
      </c>
      <c r="J42" s="33">
        <v>2</v>
      </c>
      <c r="K42" s="33">
        <v>2</v>
      </c>
      <c r="L42" s="33">
        <v>1</v>
      </c>
      <c r="M42" s="33">
        <v>2</v>
      </c>
      <c r="N42" s="33">
        <v>2</v>
      </c>
      <c r="O42" s="33">
        <v>2</v>
      </c>
      <c r="P42" s="33">
        <v>1</v>
      </c>
      <c r="Q42" s="33">
        <v>1</v>
      </c>
      <c r="R42" s="33">
        <v>1</v>
      </c>
      <c r="S42" s="33">
        <v>2</v>
      </c>
      <c r="T42" s="33">
        <v>1</v>
      </c>
      <c r="U42" s="33">
        <v>2</v>
      </c>
      <c r="V42" s="117" t="s">
        <v>194</v>
      </c>
      <c r="W42" s="116" t="s">
        <v>193</v>
      </c>
      <c r="X42" s="116" t="s">
        <v>193</v>
      </c>
      <c r="Y42" s="33">
        <v>2</v>
      </c>
      <c r="Z42" s="33">
        <v>2</v>
      </c>
      <c r="AA42" s="33">
        <v>2</v>
      </c>
      <c r="AB42" s="33">
        <v>2</v>
      </c>
      <c r="AC42" s="33">
        <v>2</v>
      </c>
      <c r="AD42" s="33">
        <v>2</v>
      </c>
      <c r="AE42" s="33">
        <v>2</v>
      </c>
      <c r="AF42" s="33">
        <v>2</v>
      </c>
      <c r="AG42" s="33">
        <v>2</v>
      </c>
      <c r="AH42" s="33">
        <v>2</v>
      </c>
      <c r="AI42" s="33">
        <v>2</v>
      </c>
      <c r="AJ42" s="33">
        <v>2</v>
      </c>
      <c r="AK42" s="33">
        <v>2</v>
      </c>
      <c r="AL42" s="33">
        <v>2</v>
      </c>
      <c r="AM42" s="33">
        <v>2</v>
      </c>
      <c r="AN42" s="33">
        <v>2</v>
      </c>
      <c r="AO42" s="33">
        <v>2</v>
      </c>
      <c r="AP42" s="33">
        <v>2</v>
      </c>
      <c r="AQ42" s="33">
        <v>2</v>
      </c>
      <c r="AR42" s="33">
        <v>2</v>
      </c>
      <c r="AS42" s="33">
        <v>2</v>
      </c>
      <c r="AT42" s="33">
        <v>2</v>
      </c>
      <c r="AU42" s="33">
        <v>1</v>
      </c>
      <c r="AV42" s="33">
        <v>1</v>
      </c>
      <c r="AW42" s="117" t="s">
        <v>194</v>
      </c>
      <c r="AX42" s="117" t="s">
        <v>194</v>
      </c>
      <c r="AY42" s="116" t="s">
        <v>193</v>
      </c>
      <c r="AZ42" s="116" t="s">
        <v>193</v>
      </c>
      <c r="BA42" s="116" t="s">
        <v>193</v>
      </c>
      <c r="BB42" s="116" t="s">
        <v>193</v>
      </c>
      <c r="BC42" s="116" t="s">
        <v>193</v>
      </c>
      <c r="BD42" s="116" t="s">
        <v>193</v>
      </c>
      <c r="BE42" s="116" t="s">
        <v>193</v>
      </c>
      <c r="BF42" s="52">
        <f t="shared" si="5"/>
        <v>46</v>
      </c>
      <c r="BG42" s="52">
        <f t="shared" si="6"/>
        <v>70</v>
      </c>
    </row>
    <row r="43" spans="1:59" x14ac:dyDescent="0.25">
      <c r="A43" s="259"/>
      <c r="B43" s="260" t="s">
        <v>25</v>
      </c>
      <c r="C43" s="229" t="s">
        <v>48</v>
      </c>
      <c r="D43" s="20" t="s">
        <v>114</v>
      </c>
      <c r="E43" s="52">
        <f t="shared" si="2"/>
        <v>64</v>
      </c>
      <c r="F43" s="32">
        <v>4</v>
      </c>
      <c r="G43" s="32">
        <v>4</v>
      </c>
      <c r="H43" s="32">
        <v>4</v>
      </c>
      <c r="I43" s="32">
        <v>4</v>
      </c>
      <c r="J43" s="32">
        <v>4</v>
      </c>
      <c r="K43" s="32">
        <v>4</v>
      </c>
      <c r="L43" s="32">
        <v>4</v>
      </c>
      <c r="M43" s="32">
        <v>4</v>
      </c>
      <c r="N43" s="32">
        <v>4</v>
      </c>
      <c r="O43" s="32">
        <v>4</v>
      </c>
      <c r="P43" s="32">
        <v>4</v>
      </c>
      <c r="Q43" s="32">
        <v>4</v>
      </c>
      <c r="R43" s="32">
        <v>4</v>
      </c>
      <c r="S43" s="32">
        <v>4</v>
      </c>
      <c r="T43" s="32">
        <v>4</v>
      </c>
      <c r="U43" s="32">
        <v>4</v>
      </c>
      <c r="V43" s="117" t="s">
        <v>194</v>
      </c>
      <c r="W43" s="116" t="s">
        <v>193</v>
      </c>
      <c r="X43" s="116" t="s">
        <v>193</v>
      </c>
      <c r="Y43" s="32">
        <v>3</v>
      </c>
      <c r="Z43" s="32">
        <v>3</v>
      </c>
      <c r="AA43" s="32">
        <v>3</v>
      </c>
      <c r="AB43" s="32">
        <v>3</v>
      </c>
      <c r="AC43" s="32">
        <v>3</v>
      </c>
      <c r="AD43" s="32">
        <v>3</v>
      </c>
      <c r="AE43" s="32">
        <v>3</v>
      </c>
      <c r="AF43" s="32">
        <v>3</v>
      </c>
      <c r="AG43" s="32">
        <v>3</v>
      </c>
      <c r="AH43" s="32">
        <v>3</v>
      </c>
      <c r="AI43" s="32">
        <v>3</v>
      </c>
      <c r="AJ43" s="32">
        <v>3</v>
      </c>
      <c r="AK43" s="32">
        <v>3</v>
      </c>
      <c r="AL43" s="32">
        <v>3</v>
      </c>
      <c r="AM43" s="32">
        <v>3</v>
      </c>
      <c r="AN43" s="32">
        <v>3</v>
      </c>
      <c r="AO43" s="32">
        <v>2</v>
      </c>
      <c r="AP43" s="32">
        <v>2</v>
      </c>
      <c r="AQ43" s="32">
        <v>2</v>
      </c>
      <c r="AR43" s="32">
        <v>2</v>
      </c>
      <c r="AS43" s="32">
        <v>2</v>
      </c>
      <c r="AT43" s="32">
        <v>2</v>
      </c>
      <c r="AU43" s="32">
        <v>2</v>
      </c>
      <c r="AV43" s="32">
        <v>2</v>
      </c>
      <c r="AW43" s="117" t="s">
        <v>194</v>
      </c>
      <c r="AX43" s="117" t="s">
        <v>194</v>
      </c>
      <c r="AY43" s="116" t="s">
        <v>193</v>
      </c>
      <c r="AZ43" s="116" t="s">
        <v>193</v>
      </c>
      <c r="BA43" s="116" t="s">
        <v>193</v>
      </c>
      <c r="BB43" s="116" t="s">
        <v>193</v>
      </c>
      <c r="BC43" s="116" t="s">
        <v>193</v>
      </c>
      <c r="BD43" s="116" t="s">
        <v>193</v>
      </c>
      <c r="BE43" s="116" t="s">
        <v>193</v>
      </c>
      <c r="BF43" s="52">
        <f t="shared" si="5"/>
        <v>64</v>
      </c>
      <c r="BG43" s="52">
        <f t="shared" si="6"/>
        <v>128</v>
      </c>
    </row>
    <row r="44" spans="1:59" x14ac:dyDescent="0.25">
      <c r="A44" s="259"/>
      <c r="B44" s="261"/>
      <c r="C44" s="230"/>
      <c r="D44" s="23" t="s">
        <v>115</v>
      </c>
      <c r="E44" s="52">
        <f t="shared" si="2"/>
        <v>32</v>
      </c>
      <c r="F44" s="33">
        <v>2</v>
      </c>
      <c r="G44" s="33">
        <v>2</v>
      </c>
      <c r="H44" s="33">
        <v>2</v>
      </c>
      <c r="I44" s="33">
        <v>2</v>
      </c>
      <c r="J44" s="33">
        <v>2</v>
      </c>
      <c r="K44" s="33">
        <v>2</v>
      </c>
      <c r="L44" s="33">
        <v>2</v>
      </c>
      <c r="M44" s="33">
        <v>2</v>
      </c>
      <c r="N44" s="33">
        <v>2</v>
      </c>
      <c r="O44" s="33">
        <v>2</v>
      </c>
      <c r="P44" s="33">
        <v>2</v>
      </c>
      <c r="Q44" s="33">
        <v>2</v>
      </c>
      <c r="R44" s="33">
        <v>2</v>
      </c>
      <c r="S44" s="33">
        <v>2</v>
      </c>
      <c r="T44" s="33">
        <v>2</v>
      </c>
      <c r="U44" s="33">
        <v>2</v>
      </c>
      <c r="V44" s="117" t="s">
        <v>194</v>
      </c>
      <c r="W44" s="116" t="s">
        <v>193</v>
      </c>
      <c r="X44" s="116" t="s">
        <v>193</v>
      </c>
      <c r="Y44" s="33">
        <v>1</v>
      </c>
      <c r="Z44" s="33">
        <v>1</v>
      </c>
      <c r="AA44" s="33">
        <v>1</v>
      </c>
      <c r="AB44" s="33">
        <v>1</v>
      </c>
      <c r="AC44" s="33">
        <v>1</v>
      </c>
      <c r="AD44" s="33">
        <v>1</v>
      </c>
      <c r="AE44" s="33">
        <v>1</v>
      </c>
      <c r="AF44" s="33">
        <v>1</v>
      </c>
      <c r="AG44" s="33">
        <v>1</v>
      </c>
      <c r="AH44" s="33">
        <v>1</v>
      </c>
      <c r="AI44" s="33">
        <v>1</v>
      </c>
      <c r="AJ44" s="33">
        <v>1</v>
      </c>
      <c r="AK44" s="33">
        <v>2</v>
      </c>
      <c r="AL44" s="33">
        <v>2</v>
      </c>
      <c r="AM44" s="33">
        <v>2</v>
      </c>
      <c r="AN44" s="33">
        <v>2</v>
      </c>
      <c r="AO44" s="33">
        <v>2</v>
      </c>
      <c r="AP44" s="33">
        <v>2</v>
      </c>
      <c r="AQ44" s="33">
        <v>2</v>
      </c>
      <c r="AR44" s="33">
        <v>2</v>
      </c>
      <c r="AS44" s="33">
        <v>1</v>
      </c>
      <c r="AT44" s="33">
        <v>1</v>
      </c>
      <c r="AU44" s="33">
        <v>1</v>
      </c>
      <c r="AV44" s="33">
        <v>1</v>
      </c>
      <c r="AW44" s="117" t="s">
        <v>194</v>
      </c>
      <c r="AX44" s="117" t="s">
        <v>194</v>
      </c>
      <c r="AY44" s="116" t="s">
        <v>193</v>
      </c>
      <c r="AZ44" s="116" t="s">
        <v>193</v>
      </c>
      <c r="BA44" s="116" t="s">
        <v>193</v>
      </c>
      <c r="BB44" s="116" t="s">
        <v>193</v>
      </c>
      <c r="BC44" s="116" t="s">
        <v>193</v>
      </c>
      <c r="BD44" s="116" t="s">
        <v>193</v>
      </c>
      <c r="BE44" s="116" t="s">
        <v>193</v>
      </c>
      <c r="BF44" s="52">
        <f t="shared" si="5"/>
        <v>32</v>
      </c>
      <c r="BG44" s="52">
        <f t="shared" si="6"/>
        <v>64</v>
      </c>
    </row>
    <row r="45" spans="1:59" x14ac:dyDescent="0.25">
      <c r="A45" s="259"/>
      <c r="B45" s="260" t="s">
        <v>26</v>
      </c>
      <c r="C45" s="229" t="s">
        <v>49</v>
      </c>
      <c r="D45" s="20" t="s">
        <v>114</v>
      </c>
      <c r="E45" s="52">
        <f t="shared" si="2"/>
        <v>92</v>
      </c>
      <c r="F45" s="32">
        <v>5</v>
      </c>
      <c r="G45" s="32">
        <v>5</v>
      </c>
      <c r="H45" s="32">
        <v>5</v>
      </c>
      <c r="I45" s="32">
        <v>5</v>
      </c>
      <c r="J45" s="32">
        <v>6</v>
      </c>
      <c r="K45" s="32">
        <v>6</v>
      </c>
      <c r="L45" s="32">
        <v>6</v>
      </c>
      <c r="M45" s="32">
        <v>6</v>
      </c>
      <c r="N45" s="32">
        <v>6</v>
      </c>
      <c r="O45" s="32">
        <v>6</v>
      </c>
      <c r="P45" s="32">
        <v>6</v>
      </c>
      <c r="Q45" s="32">
        <v>6</v>
      </c>
      <c r="R45" s="32">
        <v>6</v>
      </c>
      <c r="S45" s="32">
        <v>6</v>
      </c>
      <c r="T45" s="32">
        <v>6</v>
      </c>
      <c r="U45" s="32">
        <v>6</v>
      </c>
      <c r="V45" s="117" t="s">
        <v>194</v>
      </c>
      <c r="W45" s="116" t="s">
        <v>193</v>
      </c>
      <c r="X45" s="116" t="s">
        <v>193</v>
      </c>
      <c r="Y45" s="32">
        <v>2</v>
      </c>
      <c r="Z45" s="32">
        <v>2</v>
      </c>
      <c r="AA45" s="32">
        <v>2</v>
      </c>
      <c r="AB45" s="32">
        <v>2</v>
      </c>
      <c r="AC45" s="32">
        <v>2</v>
      </c>
      <c r="AD45" s="32">
        <v>2</v>
      </c>
      <c r="AE45" s="32">
        <v>2</v>
      </c>
      <c r="AF45" s="32">
        <v>2</v>
      </c>
      <c r="AG45" s="32">
        <v>2</v>
      </c>
      <c r="AH45" s="32">
        <v>2</v>
      </c>
      <c r="AI45" s="32">
        <v>2</v>
      </c>
      <c r="AJ45" s="32">
        <v>2</v>
      </c>
      <c r="AK45" s="32">
        <v>2</v>
      </c>
      <c r="AL45" s="32">
        <v>2</v>
      </c>
      <c r="AM45" s="32">
        <v>2</v>
      </c>
      <c r="AN45" s="32">
        <v>2</v>
      </c>
      <c r="AO45" s="32">
        <v>2</v>
      </c>
      <c r="AP45" s="32">
        <v>2</v>
      </c>
      <c r="AQ45" s="32">
        <v>2</v>
      </c>
      <c r="AR45" s="32">
        <v>2</v>
      </c>
      <c r="AS45" s="32">
        <v>2</v>
      </c>
      <c r="AT45" s="32">
        <v>2</v>
      </c>
      <c r="AU45" s="32">
        <v>2</v>
      </c>
      <c r="AV45" s="32">
        <v>2</v>
      </c>
      <c r="AW45" s="117" t="s">
        <v>194</v>
      </c>
      <c r="AX45" s="117" t="s">
        <v>194</v>
      </c>
      <c r="AY45" s="116" t="s">
        <v>193</v>
      </c>
      <c r="AZ45" s="116" t="s">
        <v>193</v>
      </c>
      <c r="BA45" s="116" t="s">
        <v>193</v>
      </c>
      <c r="BB45" s="116" t="s">
        <v>193</v>
      </c>
      <c r="BC45" s="116" t="s">
        <v>193</v>
      </c>
      <c r="BD45" s="116" t="s">
        <v>193</v>
      </c>
      <c r="BE45" s="116" t="s">
        <v>193</v>
      </c>
      <c r="BF45" s="52">
        <f t="shared" si="5"/>
        <v>48</v>
      </c>
      <c r="BG45" s="52">
        <f t="shared" si="6"/>
        <v>140</v>
      </c>
    </row>
    <row r="46" spans="1:59" x14ac:dyDescent="0.25">
      <c r="A46" s="259"/>
      <c r="B46" s="261"/>
      <c r="C46" s="230"/>
      <c r="D46" s="23" t="s">
        <v>115</v>
      </c>
      <c r="E46" s="52">
        <f t="shared" si="2"/>
        <v>52</v>
      </c>
      <c r="F46" s="33">
        <v>4</v>
      </c>
      <c r="G46" s="33">
        <v>4</v>
      </c>
      <c r="H46" s="33">
        <v>4</v>
      </c>
      <c r="I46" s="33">
        <v>4</v>
      </c>
      <c r="J46" s="33">
        <v>3</v>
      </c>
      <c r="K46" s="33">
        <v>3</v>
      </c>
      <c r="L46" s="33">
        <v>3</v>
      </c>
      <c r="M46" s="33">
        <v>3</v>
      </c>
      <c r="N46" s="33">
        <v>3</v>
      </c>
      <c r="O46" s="33">
        <v>3</v>
      </c>
      <c r="P46" s="33">
        <v>3</v>
      </c>
      <c r="Q46" s="33">
        <v>3</v>
      </c>
      <c r="R46" s="33">
        <v>3</v>
      </c>
      <c r="S46" s="33">
        <v>3</v>
      </c>
      <c r="T46" s="33">
        <v>3</v>
      </c>
      <c r="U46" s="33">
        <v>3</v>
      </c>
      <c r="V46" s="117" t="s">
        <v>194</v>
      </c>
      <c r="W46" s="116" t="s">
        <v>193</v>
      </c>
      <c r="X46" s="116" t="s">
        <v>193</v>
      </c>
      <c r="Y46" s="33">
        <v>1</v>
      </c>
      <c r="Z46" s="33">
        <v>1</v>
      </c>
      <c r="AA46" s="33">
        <v>1</v>
      </c>
      <c r="AB46" s="33">
        <v>1</v>
      </c>
      <c r="AC46" s="33">
        <v>1</v>
      </c>
      <c r="AD46" s="33">
        <v>1</v>
      </c>
      <c r="AE46" s="33">
        <v>1</v>
      </c>
      <c r="AF46" s="33">
        <v>1</v>
      </c>
      <c r="AG46" s="33">
        <v>1</v>
      </c>
      <c r="AH46" s="33">
        <v>1</v>
      </c>
      <c r="AI46" s="33">
        <v>1</v>
      </c>
      <c r="AJ46" s="33">
        <v>1</v>
      </c>
      <c r="AK46" s="33">
        <v>1</v>
      </c>
      <c r="AL46" s="33">
        <v>1</v>
      </c>
      <c r="AM46" s="33">
        <v>1</v>
      </c>
      <c r="AN46" s="33">
        <v>1</v>
      </c>
      <c r="AO46" s="33">
        <v>1</v>
      </c>
      <c r="AP46" s="33"/>
      <c r="AQ46" s="33"/>
      <c r="AR46" s="33"/>
      <c r="AS46" s="33"/>
      <c r="AT46" s="33"/>
      <c r="AU46" s="33"/>
      <c r="AV46" s="33"/>
      <c r="AW46" s="117" t="s">
        <v>194</v>
      </c>
      <c r="AX46" s="117" t="s">
        <v>194</v>
      </c>
      <c r="AY46" s="116" t="s">
        <v>193</v>
      </c>
      <c r="AZ46" s="116" t="s">
        <v>193</v>
      </c>
      <c r="BA46" s="116" t="s">
        <v>193</v>
      </c>
      <c r="BB46" s="116" t="s">
        <v>193</v>
      </c>
      <c r="BC46" s="116" t="s">
        <v>193</v>
      </c>
      <c r="BD46" s="116" t="s">
        <v>193</v>
      </c>
      <c r="BE46" s="116" t="s">
        <v>193</v>
      </c>
      <c r="BF46" s="52">
        <f t="shared" si="5"/>
        <v>17</v>
      </c>
      <c r="BG46" s="52">
        <f t="shared" si="6"/>
        <v>69</v>
      </c>
    </row>
    <row r="47" spans="1:59" ht="15" customHeight="1" x14ac:dyDescent="0.25">
      <c r="A47" s="259"/>
      <c r="B47" s="260" t="s">
        <v>27</v>
      </c>
      <c r="C47" s="229" t="s">
        <v>50</v>
      </c>
      <c r="D47" s="20" t="s">
        <v>114</v>
      </c>
      <c r="E47" s="52">
        <f t="shared" si="2"/>
        <v>72</v>
      </c>
      <c r="F47" s="32">
        <v>5</v>
      </c>
      <c r="G47" s="32">
        <v>5</v>
      </c>
      <c r="H47" s="32">
        <v>5</v>
      </c>
      <c r="I47" s="32">
        <v>5</v>
      </c>
      <c r="J47" s="32">
        <v>5</v>
      </c>
      <c r="K47" s="32">
        <v>5</v>
      </c>
      <c r="L47" s="32">
        <v>5</v>
      </c>
      <c r="M47" s="32">
        <v>5</v>
      </c>
      <c r="N47" s="32">
        <v>4</v>
      </c>
      <c r="O47" s="32">
        <v>4</v>
      </c>
      <c r="P47" s="32">
        <v>4</v>
      </c>
      <c r="Q47" s="32">
        <v>4</v>
      </c>
      <c r="R47" s="32">
        <v>4</v>
      </c>
      <c r="S47" s="32">
        <v>4</v>
      </c>
      <c r="T47" s="32">
        <v>4</v>
      </c>
      <c r="U47" s="32">
        <v>4</v>
      </c>
      <c r="V47" s="117" t="s">
        <v>194</v>
      </c>
      <c r="W47" s="116" t="s">
        <v>193</v>
      </c>
      <c r="X47" s="116" t="s">
        <v>193</v>
      </c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17" t="s">
        <v>194</v>
      </c>
      <c r="AX47" s="117" t="s">
        <v>194</v>
      </c>
      <c r="AY47" s="116" t="s">
        <v>193</v>
      </c>
      <c r="AZ47" s="116" t="s">
        <v>193</v>
      </c>
      <c r="BA47" s="116" t="s">
        <v>193</v>
      </c>
      <c r="BB47" s="116" t="s">
        <v>193</v>
      </c>
      <c r="BC47" s="116" t="s">
        <v>193</v>
      </c>
      <c r="BD47" s="116" t="s">
        <v>193</v>
      </c>
      <c r="BE47" s="116" t="s">
        <v>193</v>
      </c>
      <c r="BF47" s="52">
        <f t="shared" si="5"/>
        <v>0</v>
      </c>
      <c r="BG47" s="52">
        <f t="shared" si="6"/>
        <v>72</v>
      </c>
    </row>
    <row r="48" spans="1:59" x14ac:dyDescent="0.25">
      <c r="A48" s="259"/>
      <c r="B48" s="261"/>
      <c r="C48" s="230"/>
      <c r="D48" s="23" t="s">
        <v>115</v>
      </c>
      <c r="E48" s="52">
        <f t="shared" si="2"/>
        <v>36</v>
      </c>
      <c r="F48" s="33">
        <v>2</v>
      </c>
      <c r="G48" s="33">
        <v>2</v>
      </c>
      <c r="H48" s="33">
        <v>2</v>
      </c>
      <c r="I48" s="33">
        <v>3</v>
      </c>
      <c r="J48" s="33">
        <v>2</v>
      </c>
      <c r="K48" s="33">
        <v>2</v>
      </c>
      <c r="L48" s="33">
        <v>3</v>
      </c>
      <c r="M48" s="33">
        <v>2</v>
      </c>
      <c r="N48" s="33">
        <v>2</v>
      </c>
      <c r="O48" s="33">
        <v>2</v>
      </c>
      <c r="P48" s="33">
        <v>2</v>
      </c>
      <c r="Q48" s="33">
        <v>2</v>
      </c>
      <c r="R48" s="33">
        <v>3</v>
      </c>
      <c r="S48" s="33">
        <v>2</v>
      </c>
      <c r="T48" s="33">
        <v>3</v>
      </c>
      <c r="U48" s="33">
        <v>2</v>
      </c>
      <c r="V48" s="117" t="s">
        <v>194</v>
      </c>
      <c r="W48" s="116" t="s">
        <v>193</v>
      </c>
      <c r="X48" s="116" t="s">
        <v>193</v>
      </c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117" t="s">
        <v>194</v>
      </c>
      <c r="AX48" s="117" t="s">
        <v>194</v>
      </c>
      <c r="AY48" s="116" t="s">
        <v>193</v>
      </c>
      <c r="AZ48" s="116" t="s">
        <v>193</v>
      </c>
      <c r="BA48" s="116" t="s">
        <v>193</v>
      </c>
      <c r="BB48" s="116" t="s">
        <v>193</v>
      </c>
      <c r="BC48" s="116" t="s">
        <v>193</v>
      </c>
      <c r="BD48" s="116" t="s">
        <v>193</v>
      </c>
      <c r="BE48" s="116" t="s">
        <v>193</v>
      </c>
      <c r="BF48" s="52">
        <f t="shared" si="5"/>
        <v>0</v>
      </c>
      <c r="BG48" s="52">
        <f t="shared" si="6"/>
        <v>36</v>
      </c>
    </row>
    <row r="49" spans="1:59" ht="15" customHeight="1" x14ac:dyDescent="0.25">
      <c r="A49" s="259"/>
      <c r="B49" s="260" t="s">
        <v>201</v>
      </c>
      <c r="C49" s="229" t="s">
        <v>51</v>
      </c>
      <c r="D49" s="20" t="s">
        <v>114</v>
      </c>
      <c r="E49" s="5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17" t="s">
        <v>194</v>
      </c>
      <c r="W49" s="116" t="s">
        <v>193</v>
      </c>
      <c r="X49" s="116" t="s">
        <v>193</v>
      </c>
      <c r="Y49" s="32">
        <v>4</v>
      </c>
      <c r="Z49" s="32">
        <v>4</v>
      </c>
      <c r="AA49" s="32">
        <v>4</v>
      </c>
      <c r="AB49" s="32">
        <v>4</v>
      </c>
      <c r="AC49" s="32">
        <v>4</v>
      </c>
      <c r="AD49" s="32">
        <v>4</v>
      </c>
      <c r="AE49" s="32">
        <v>4</v>
      </c>
      <c r="AF49" s="32">
        <v>4</v>
      </c>
      <c r="AG49" s="32">
        <v>4</v>
      </c>
      <c r="AH49" s="32">
        <v>4</v>
      </c>
      <c r="AI49" s="32">
        <v>4</v>
      </c>
      <c r="AJ49" s="32">
        <v>4</v>
      </c>
      <c r="AK49" s="32">
        <v>5</v>
      </c>
      <c r="AL49" s="32">
        <v>5</v>
      </c>
      <c r="AM49" s="32">
        <v>5</v>
      </c>
      <c r="AN49" s="32">
        <v>5</v>
      </c>
      <c r="AO49" s="32">
        <v>5</v>
      </c>
      <c r="AP49" s="32">
        <v>5</v>
      </c>
      <c r="AQ49" s="32">
        <v>5</v>
      </c>
      <c r="AR49" s="32">
        <v>5</v>
      </c>
      <c r="AS49" s="32">
        <v>5</v>
      </c>
      <c r="AT49" s="32">
        <v>5</v>
      </c>
      <c r="AU49" s="32">
        <v>4</v>
      </c>
      <c r="AV49" s="32">
        <v>4</v>
      </c>
      <c r="AW49" s="117" t="s">
        <v>194</v>
      </c>
      <c r="AX49" s="117" t="s">
        <v>194</v>
      </c>
      <c r="AY49" s="116" t="s">
        <v>193</v>
      </c>
      <c r="AZ49" s="116" t="s">
        <v>193</v>
      </c>
      <c r="BA49" s="116" t="s">
        <v>193</v>
      </c>
      <c r="BB49" s="116" t="s">
        <v>193</v>
      </c>
      <c r="BC49" s="116" t="s">
        <v>193</v>
      </c>
      <c r="BD49" s="116" t="s">
        <v>193</v>
      </c>
      <c r="BE49" s="116" t="s">
        <v>193</v>
      </c>
      <c r="BF49" s="52">
        <f t="shared" si="5"/>
        <v>106</v>
      </c>
      <c r="BG49" s="52">
        <f t="shared" si="6"/>
        <v>106</v>
      </c>
    </row>
    <row r="50" spans="1:59" x14ac:dyDescent="0.25">
      <c r="A50" s="259"/>
      <c r="B50" s="261"/>
      <c r="C50" s="230"/>
      <c r="D50" s="23" t="s">
        <v>115</v>
      </c>
      <c r="E50" s="52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117" t="s">
        <v>194</v>
      </c>
      <c r="W50" s="116" t="s">
        <v>193</v>
      </c>
      <c r="X50" s="116" t="s">
        <v>193</v>
      </c>
      <c r="Y50" s="33">
        <v>3</v>
      </c>
      <c r="Z50" s="33">
        <v>3</v>
      </c>
      <c r="AA50" s="33">
        <v>2</v>
      </c>
      <c r="AB50" s="33">
        <v>3</v>
      </c>
      <c r="AC50" s="33">
        <v>2</v>
      </c>
      <c r="AD50" s="33">
        <v>2</v>
      </c>
      <c r="AE50" s="33">
        <v>2</v>
      </c>
      <c r="AF50" s="33">
        <v>2</v>
      </c>
      <c r="AG50" s="33">
        <v>2</v>
      </c>
      <c r="AH50" s="33">
        <v>2</v>
      </c>
      <c r="AI50" s="33">
        <v>2</v>
      </c>
      <c r="AJ50" s="33">
        <v>2</v>
      </c>
      <c r="AK50" s="33">
        <v>2</v>
      </c>
      <c r="AL50" s="33">
        <v>2</v>
      </c>
      <c r="AM50" s="33">
        <v>2</v>
      </c>
      <c r="AN50" s="33">
        <v>2</v>
      </c>
      <c r="AO50" s="33">
        <v>2</v>
      </c>
      <c r="AP50" s="33">
        <v>2</v>
      </c>
      <c r="AQ50" s="33">
        <v>2</v>
      </c>
      <c r="AR50" s="33">
        <v>2</v>
      </c>
      <c r="AS50" s="33">
        <v>2</v>
      </c>
      <c r="AT50" s="33">
        <v>2</v>
      </c>
      <c r="AU50" s="33">
        <v>2</v>
      </c>
      <c r="AV50" s="33">
        <v>2</v>
      </c>
      <c r="AW50" s="117" t="s">
        <v>194</v>
      </c>
      <c r="AX50" s="117" t="s">
        <v>194</v>
      </c>
      <c r="AY50" s="116" t="s">
        <v>193</v>
      </c>
      <c r="AZ50" s="116" t="s">
        <v>193</v>
      </c>
      <c r="BA50" s="116" t="s">
        <v>193</v>
      </c>
      <c r="BB50" s="116" t="s">
        <v>193</v>
      </c>
      <c r="BC50" s="116" t="s">
        <v>193</v>
      </c>
      <c r="BD50" s="116" t="s">
        <v>193</v>
      </c>
      <c r="BE50" s="116" t="s">
        <v>193</v>
      </c>
      <c r="BF50" s="52">
        <f t="shared" si="5"/>
        <v>51</v>
      </c>
      <c r="BG50" s="52">
        <f t="shared" si="6"/>
        <v>51</v>
      </c>
    </row>
    <row r="51" spans="1:59" ht="15" customHeight="1" x14ac:dyDescent="0.25">
      <c r="A51" s="259"/>
      <c r="B51" s="260" t="s">
        <v>55</v>
      </c>
      <c r="C51" s="229" t="s">
        <v>30</v>
      </c>
      <c r="D51" s="20" t="s">
        <v>114</v>
      </c>
      <c r="E51" s="52">
        <f t="shared" si="2"/>
        <v>0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17" t="s">
        <v>194</v>
      </c>
      <c r="W51" s="116" t="s">
        <v>193</v>
      </c>
      <c r="X51" s="116" t="s">
        <v>193</v>
      </c>
      <c r="Y51" s="32">
        <v>2</v>
      </c>
      <c r="Z51" s="32">
        <v>2</v>
      </c>
      <c r="AA51" s="32">
        <v>2</v>
      </c>
      <c r="AB51" s="32">
        <v>2</v>
      </c>
      <c r="AC51" s="32">
        <v>3</v>
      </c>
      <c r="AD51" s="32">
        <v>3</v>
      </c>
      <c r="AE51" s="32">
        <v>3</v>
      </c>
      <c r="AF51" s="32">
        <v>3</v>
      </c>
      <c r="AG51" s="32">
        <v>3</v>
      </c>
      <c r="AH51" s="32">
        <v>3</v>
      </c>
      <c r="AI51" s="32">
        <v>3</v>
      </c>
      <c r="AJ51" s="32">
        <v>3</v>
      </c>
      <c r="AK51" s="32">
        <v>3</v>
      </c>
      <c r="AL51" s="32">
        <v>3</v>
      </c>
      <c r="AM51" s="32">
        <v>3</v>
      </c>
      <c r="AN51" s="32">
        <v>3</v>
      </c>
      <c r="AO51" s="32">
        <v>3</v>
      </c>
      <c r="AP51" s="32">
        <v>3</v>
      </c>
      <c r="AQ51" s="32">
        <v>3</v>
      </c>
      <c r="AR51" s="32">
        <v>3</v>
      </c>
      <c r="AS51" s="32">
        <v>3</v>
      </c>
      <c r="AT51" s="32">
        <v>3</v>
      </c>
      <c r="AU51" s="32">
        <v>3</v>
      </c>
      <c r="AV51" s="32">
        <v>3</v>
      </c>
      <c r="AW51" s="117" t="s">
        <v>194</v>
      </c>
      <c r="AX51" s="117" t="s">
        <v>194</v>
      </c>
      <c r="AY51" s="116" t="s">
        <v>193</v>
      </c>
      <c r="AZ51" s="116" t="s">
        <v>193</v>
      </c>
      <c r="BA51" s="116" t="s">
        <v>193</v>
      </c>
      <c r="BB51" s="116" t="s">
        <v>193</v>
      </c>
      <c r="BC51" s="116" t="s">
        <v>193</v>
      </c>
      <c r="BD51" s="116" t="s">
        <v>193</v>
      </c>
      <c r="BE51" s="116" t="s">
        <v>193</v>
      </c>
      <c r="BF51" s="52">
        <f t="shared" si="5"/>
        <v>68</v>
      </c>
      <c r="BG51" s="52">
        <f t="shared" si="6"/>
        <v>68</v>
      </c>
    </row>
    <row r="52" spans="1:59" x14ac:dyDescent="0.25">
      <c r="A52" s="259"/>
      <c r="B52" s="261"/>
      <c r="C52" s="230"/>
      <c r="D52" s="23" t="s">
        <v>115</v>
      </c>
      <c r="E52" s="52">
        <f t="shared" si="2"/>
        <v>0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117" t="s">
        <v>194</v>
      </c>
      <c r="W52" s="116" t="s">
        <v>193</v>
      </c>
      <c r="X52" s="116" t="s">
        <v>193</v>
      </c>
      <c r="Y52" s="33">
        <v>1</v>
      </c>
      <c r="Z52" s="33">
        <v>1</v>
      </c>
      <c r="AA52" s="33">
        <v>2</v>
      </c>
      <c r="AB52" s="33">
        <v>2</v>
      </c>
      <c r="AC52" s="33">
        <v>1</v>
      </c>
      <c r="AD52" s="33">
        <v>1</v>
      </c>
      <c r="AE52" s="33">
        <v>2</v>
      </c>
      <c r="AF52" s="33">
        <v>2</v>
      </c>
      <c r="AG52" s="33">
        <v>2</v>
      </c>
      <c r="AH52" s="33">
        <v>2</v>
      </c>
      <c r="AI52" s="33">
        <v>2</v>
      </c>
      <c r="AJ52" s="33">
        <v>2</v>
      </c>
      <c r="AK52" s="33"/>
      <c r="AL52" s="33">
        <v>1</v>
      </c>
      <c r="AM52" s="33"/>
      <c r="AN52" s="33"/>
      <c r="AO52" s="33"/>
      <c r="AP52" s="33">
        <v>2</v>
      </c>
      <c r="AQ52" s="33">
        <v>1</v>
      </c>
      <c r="AR52" s="33">
        <v>2</v>
      </c>
      <c r="AS52" s="33">
        <v>3</v>
      </c>
      <c r="AT52" s="33">
        <v>3</v>
      </c>
      <c r="AU52" s="33">
        <v>1</v>
      </c>
      <c r="AV52" s="33">
        <v>1</v>
      </c>
      <c r="AW52" s="117" t="s">
        <v>194</v>
      </c>
      <c r="AX52" s="117" t="s">
        <v>194</v>
      </c>
      <c r="AY52" s="116" t="s">
        <v>193</v>
      </c>
      <c r="AZ52" s="116" t="s">
        <v>193</v>
      </c>
      <c r="BA52" s="116" t="s">
        <v>193</v>
      </c>
      <c r="BB52" s="116" t="s">
        <v>193</v>
      </c>
      <c r="BC52" s="116" t="s">
        <v>193</v>
      </c>
      <c r="BD52" s="116" t="s">
        <v>193</v>
      </c>
      <c r="BE52" s="116" t="s">
        <v>193</v>
      </c>
      <c r="BF52" s="52">
        <f t="shared" si="5"/>
        <v>34</v>
      </c>
      <c r="BG52" s="52">
        <f t="shared" si="6"/>
        <v>34</v>
      </c>
    </row>
    <row r="53" spans="1:59" ht="17.25" customHeight="1" x14ac:dyDescent="0.25">
      <c r="A53" s="259"/>
      <c r="B53" s="264" t="s">
        <v>123</v>
      </c>
      <c r="C53" s="233" t="s">
        <v>33</v>
      </c>
      <c r="D53" s="34" t="s">
        <v>114</v>
      </c>
      <c r="E53" s="52">
        <f t="shared" si="2"/>
        <v>0</v>
      </c>
      <c r="F53" s="42">
        <f t="shared" ref="F53:U53" si="30">F55</f>
        <v>0</v>
      </c>
      <c r="G53" s="42">
        <f t="shared" si="30"/>
        <v>0</v>
      </c>
      <c r="H53" s="42">
        <f t="shared" si="30"/>
        <v>0</v>
      </c>
      <c r="I53" s="42">
        <f t="shared" si="30"/>
        <v>0</v>
      </c>
      <c r="J53" s="42">
        <f t="shared" si="30"/>
        <v>0</v>
      </c>
      <c r="K53" s="42">
        <f t="shared" si="30"/>
        <v>0</v>
      </c>
      <c r="L53" s="42">
        <f t="shared" si="30"/>
        <v>0</v>
      </c>
      <c r="M53" s="42">
        <f t="shared" si="30"/>
        <v>0</v>
      </c>
      <c r="N53" s="42">
        <f t="shared" si="30"/>
        <v>0</v>
      </c>
      <c r="O53" s="42">
        <f t="shared" si="30"/>
        <v>0</v>
      </c>
      <c r="P53" s="42">
        <f t="shared" si="30"/>
        <v>0</v>
      </c>
      <c r="Q53" s="42">
        <f t="shared" si="30"/>
        <v>0</v>
      </c>
      <c r="R53" s="42">
        <f t="shared" si="30"/>
        <v>0</v>
      </c>
      <c r="S53" s="42">
        <f t="shared" si="30"/>
        <v>0</v>
      </c>
      <c r="T53" s="42">
        <f t="shared" si="30"/>
        <v>0</v>
      </c>
      <c r="U53" s="42">
        <f t="shared" si="30"/>
        <v>0</v>
      </c>
      <c r="V53" s="117" t="s">
        <v>194</v>
      </c>
      <c r="W53" s="116" t="s">
        <v>193</v>
      </c>
      <c r="X53" s="116" t="s">
        <v>193</v>
      </c>
      <c r="Y53" s="42">
        <f t="shared" ref="Y53:AV53" si="31">Y55</f>
        <v>9</v>
      </c>
      <c r="Z53" s="42">
        <f t="shared" si="31"/>
        <v>9</v>
      </c>
      <c r="AA53" s="42">
        <f t="shared" si="31"/>
        <v>9</v>
      </c>
      <c r="AB53" s="42">
        <f t="shared" si="31"/>
        <v>9</v>
      </c>
      <c r="AC53" s="42">
        <f t="shared" si="31"/>
        <v>8</v>
      </c>
      <c r="AD53" s="42">
        <f t="shared" si="31"/>
        <v>8</v>
      </c>
      <c r="AE53" s="42">
        <f t="shared" si="31"/>
        <v>8</v>
      </c>
      <c r="AF53" s="42">
        <f t="shared" si="31"/>
        <v>8</v>
      </c>
      <c r="AG53" s="42">
        <f t="shared" si="31"/>
        <v>8</v>
      </c>
      <c r="AH53" s="42">
        <f t="shared" si="31"/>
        <v>8</v>
      </c>
      <c r="AI53" s="42">
        <f t="shared" si="31"/>
        <v>8</v>
      </c>
      <c r="AJ53" s="42">
        <f t="shared" si="31"/>
        <v>8</v>
      </c>
      <c r="AK53" s="42">
        <f t="shared" si="31"/>
        <v>9</v>
      </c>
      <c r="AL53" s="42">
        <f t="shared" si="31"/>
        <v>9</v>
      </c>
      <c r="AM53" s="42">
        <f t="shared" si="31"/>
        <v>9</v>
      </c>
      <c r="AN53" s="42">
        <f t="shared" si="31"/>
        <v>9</v>
      </c>
      <c r="AO53" s="42">
        <f t="shared" si="31"/>
        <v>10</v>
      </c>
      <c r="AP53" s="42">
        <f t="shared" si="31"/>
        <v>12</v>
      </c>
      <c r="AQ53" s="42">
        <f t="shared" ref="AQ53:AR53" si="32">AQ55</f>
        <v>12</v>
      </c>
      <c r="AR53" s="42">
        <f t="shared" si="32"/>
        <v>12</v>
      </c>
      <c r="AS53" s="42">
        <f t="shared" si="31"/>
        <v>10</v>
      </c>
      <c r="AT53" s="42">
        <f t="shared" si="31"/>
        <v>12</v>
      </c>
      <c r="AU53" s="42">
        <f t="shared" si="31"/>
        <v>13</v>
      </c>
      <c r="AV53" s="42">
        <f t="shared" si="31"/>
        <v>10</v>
      </c>
      <c r="AW53" s="117" t="s">
        <v>194</v>
      </c>
      <c r="AX53" s="117" t="s">
        <v>194</v>
      </c>
      <c r="AY53" s="116" t="s">
        <v>193</v>
      </c>
      <c r="AZ53" s="116" t="s">
        <v>193</v>
      </c>
      <c r="BA53" s="116" t="s">
        <v>193</v>
      </c>
      <c r="BB53" s="116" t="s">
        <v>193</v>
      </c>
      <c r="BC53" s="116" t="s">
        <v>193</v>
      </c>
      <c r="BD53" s="116" t="s">
        <v>193</v>
      </c>
      <c r="BE53" s="116" t="s">
        <v>193</v>
      </c>
      <c r="BF53" s="52">
        <f t="shared" si="5"/>
        <v>227</v>
      </c>
      <c r="BG53" s="52">
        <f t="shared" si="6"/>
        <v>227</v>
      </c>
    </row>
    <row r="54" spans="1:59" ht="12" customHeight="1" x14ac:dyDescent="0.25">
      <c r="A54" s="259"/>
      <c r="B54" s="265"/>
      <c r="C54" s="234"/>
      <c r="D54" s="34" t="s">
        <v>115</v>
      </c>
      <c r="E54" s="52">
        <f t="shared" si="2"/>
        <v>0</v>
      </c>
      <c r="F54" s="42">
        <f t="shared" ref="F54:U54" si="33">F56</f>
        <v>0</v>
      </c>
      <c r="G54" s="42">
        <f t="shared" si="33"/>
        <v>0</v>
      </c>
      <c r="H54" s="42">
        <f t="shared" si="33"/>
        <v>0</v>
      </c>
      <c r="I54" s="42">
        <f t="shared" si="33"/>
        <v>0</v>
      </c>
      <c r="J54" s="42">
        <f t="shared" si="33"/>
        <v>0</v>
      </c>
      <c r="K54" s="42">
        <f t="shared" si="33"/>
        <v>0</v>
      </c>
      <c r="L54" s="42">
        <f t="shared" si="33"/>
        <v>0</v>
      </c>
      <c r="M54" s="42">
        <f t="shared" si="33"/>
        <v>0</v>
      </c>
      <c r="N54" s="42">
        <f t="shared" si="33"/>
        <v>0</v>
      </c>
      <c r="O54" s="42">
        <f t="shared" si="33"/>
        <v>0</v>
      </c>
      <c r="P54" s="42">
        <f t="shared" si="33"/>
        <v>0</v>
      </c>
      <c r="Q54" s="42">
        <f t="shared" si="33"/>
        <v>0</v>
      </c>
      <c r="R54" s="42">
        <f t="shared" si="33"/>
        <v>0</v>
      </c>
      <c r="S54" s="42">
        <f t="shared" si="33"/>
        <v>0</v>
      </c>
      <c r="T54" s="42">
        <f t="shared" si="33"/>
        <v>0</v>
      </c>
      <c r="U54" s="42">
        <f t="shared" si="33"/>
        <v>0</v>
      </c>
      <c r="V54" s="117" t="s">
        <v>194</v>
      </c>
      <c r="W54" s="116" t="s">
        <v>193</v>
      </c>
      <c r="X54" s="116" t="s">
        <v>193</v>
      </c>
      <c r="Y54" s="42">
        <f>Y56</f>
        <v>5</v>
      </c>
      <c r="Z54" s="42">
        <f t="shared" ref="Z54:AV54" si="34">Z56</f>
        <v>5</v>
      </c>
      <c r="AA54" s="42">
        <f t="shared" si="34"/>
        <v>3</v>
      </c>
      <c r="AB54" s="42">
        <f t="shared" si="34"/>
        <v>3</v>
      </c>
      <c r="AC54" s="42">
        <f t="shared" si="34"/>
        <v>5</v>
      </c>
      <c r="AD54" s="42">
        <f t="shared" si="34"/>
        <v>5</v>
      </c>
      <c r="AE54" s="42">
        <f t="shared" si="34"/>
        <v>3</v>
      </c>
      <c r="AF54" s="42">
        <f t="shared" si="34"/>
        <v>3</v>
      </c>
      <c r="AG54" s="42">
        <f t="shared" si="34"/>
        <v>3</v>
      </c>
      <c r="AH54" s="42">
        <f t="shared" si="34"/>
        <v>3</v>
      </c>
      <c r="AI54" s="42">
        <f t="shared" si="34"/>
        <v>3</v>
      </c>
      <c r="AJ54" s="42">
        <f t="shared" si="34"/>
        <v>3</v>
      </c>
      <c r="AK54" s="42">
        <f t="shared" si="34"/>
        <v>3</v>
      </c>
      <c r="AL54" s="42">
        <f t="shared" si="34"/>
        <v>3</v>
      </c>
      <c r="AM54" s="42">
        <f t="shared" si="34"/>
        <v>3</v>
      </c>
      <c r="AN54" s="42">
        <f t="shared" si="34"/>
        <v>3</v>
      </c>
      <c r="AO54" s="42">
        <f t="shared" si="34"/>
        <v>3</v>
      </c>
      <c r="AP54" s="42">
        <f t="shared" si="34"/>
        <v>3</v>
      </c>
      <c r="AQ54" s="42">
        <f t="shared" ref="AQ54:AR54" si="35">AQ56</f>
        <v>4</v>
      </c>
      <c r="AR54" s="42">
        <f t="shared" si="35"/>
        <v>3</v>
      </c>
      <c r="AS54" s="42">
        <f t="shared" si="34"/>
        <v>4</v>
      </c>
      <c r="AT54" s="42">
        <f t="shared" si="34"/>
        <v>4</v>
      </c>
      <c r="AU54" s="42">
        <f t="shared" si="34"/>
        <v>7</v>
      </c>
      <c r="AV54" s="42">
        <f t="shared" si="34"/>
        <v>7</v>
      </c>
      <c r="AW54" s="117" t="s">
        <v>194</v>
      </c>
      <c r="AX54" s="117" t="s">
        <v>194</v>
      </c>
      <c r="AY54" s="116" t="s">
        <v>193</v>
      </c>
      <c r="AZ54" s="116" t="s">
        <v>193</v>
      </c>
      <c r="BA54" s="116" t="s">
        <v>193</v>
      </c>
      <c r="BB54" s="116" t="s">
        <v>193</v>
      </c>
      <c r="BC54" s="116" t="s">
        <v>193</v>
      </c>
      <c r="BD54" s="116" t="s">
        <v>193</v>
      </c>
      <c r="BE54" s="116" t="s">
        <v>193</v>
      </c>
      <c r="BF54" s="52">
        <f t="shared" si="5"/>
        <v>91</v>
      </c>
      <c r="BG54" s="52">
        <f t="shared" si="6"/>
        <v>91</v>
      </c>
    </row>
    <row r="55" spans="1:59" ht="12" customHeight="1" x14ac:dyDescent="0.25">
      <c r="A55" s="259"/>
      <c r="B55" s="264" t="s">
        <v>124</v>
      </c>
      <c r="C55" s="233" t="s">
        <v>56</v>
      </c>
      <c r="D55" s="34" t="s">
        <v>114</v>
      </c>
      <c r="E55" s="52">
        <f t="shared" si="2"/>
        <v>0</v>
      </c>
      <c r="F55" s="42">
        <f>F59+F61+F57</f>
        <v>0</v>
      </c>
      <c r="G55" s="42">
        <f t="shared" ref="G55:AU55" si="36">G59+G61+G57</f>
        <v>0</v>
      </c>
      <c r="H55" s="42">
        <f t="shared" si="36"/>
        <v>0</v>
      </c>
      <c r="I55" s="42">
        <f t="shared" si="36"/>
        <v>0</v>
      </c>
      <c r="J55" s="42">
        <f t="shared" si="36"/>
        <v>0</v>
      </c>
      <c r="K55" s="42">
        <f t="shared" si="36"/>
        <v>0</v>
      </c>
      <c r="L55" s="42">
        <f t="shared" si="36"/>
        <v>0</v>
      </c>
      <c r="M55" s="42">
        <f t="shared" si="36"/>
        <v>0</v>
      </c>
      <c r="N55" s="42">
        <f t="shared" si="36"/>
        <v>0</v>
      </c>
      <c r="O55" s="42">
        <f t="shared" si="36"/>
        <v>0</v>
      </c>
      <c r="P55" s="42">
        <f t="shared" si="36"/>
        <v>0</v>
      </c>
      <c r="Q55" s="42">
        <f t="shared" si="36"/>
        <v>0</v>
      </c>
      <c r="R55" s="42">
        <f t="shared" si="36"/>
        <v>0</v>
      </c>
      <c r="S55" s="42">
        <f t="shared" si="36"/>
        <v>0</v>
      </c>
      <c r="T55" s="42">
        <f t="shared" si="36"/>
        <v>0</v>
      </c>
      <c r="U55" s="42">
        <f t="shared" si="36"/>
        <v>0</v>
      </c>
      <c r="V55" s="117" t="s">
        <v>194</v>
      </c>
      <c r="W55" s="116" t="s">
        <v>193</v>
      </c>
      <c r="X55" s="116" t="s">
        <v>193</v>
      </c>
      <c r="Y55" s="42">
        <f t="shared" si="36"/>
        <v>9</v>
      </c>
      <c r="Z55" s="42">
        <f t="shared" si="36"/>
        <v>9</v>
      </c>
      <c r="AA55" s="42">
        <f t="shared" si="36"/>
        <v>9</v>
      </c>
      <c r="AB55" s="42">
        <f t="shared" si="36"/>
        <v>9</v>
      </c>
      <c r="AC55" s="42">
        <f t="shared" si="36"/>
        <v>8</v>
      </c>
      <c r="AD55" s="42">
        <f t="shared" si="36"/>
        <v>8</v>
      </c>
      <c r="AE55" s="42">
        <f t="shared" si="36"/>
        <v>8</v>
      </c>
      <c r="AF55" s="42">
        <f t="shared" si="36"/>
        <v>8</v>
      </c>
      <c r="AG55" s="42">
        <f t="shared" si="36"/>
        <v>8</v>
      </c>
      <c r="AH55" s="42">
        <f t="shared" si="36"/>
        <v>8</v>
      </c>
      <c r="AI55" s="42">
        <f t="shared" si="36"/>
        <v>8</v>
      </c>
      <c r="AJ55" s="42">
        <f t="shared" si="36"/>
        <v>8</v>
      </c>
      <c r="AK55" s="42">
        <f t="shared" si="36"/>
        <v>9</v>
      </c>
      <c r="AL55" s="42">
        <f t="shared" si="36"/>
        <v>9</v>
      </c>
      <c r="AM55" s="42">
        <f t="shared" si="36"/>
        <v>9</v>
      </c>
      <c r="AN55" s="42">
        <f t="shared" si="36"/>
        <v>9</v>
      </c>
      <c r="AO55" s="42">
        <f t="shared" si="36"/>
        <v>10</v>
      </c>
      <c r="AP55" s="42">
        <f t="shared" si="36"/>
        <v>12</v>
      </c>
      <c r="AQ55" s="42">
        <f t="shared" si="36"/>
        <v>12</v>
      </c>
      <c r="AR55" s="42">
        <f t="shared" si="36"/>
        <v>12</v>
      </c>
      <c r="AS55" s="42">
        <f t="shared" si="36"/>
        <v>10</v>
      </c>
      <c r="AT55" s="42">
        <f t="shared" si="36"/>
        <v>12</v>
      </c>
      <c r="AU55" s="42">
        <f t="shared" si="36"/>
        <v>13</v>
      </c>
      <c r="AV55" s="42">
        <f t="shared" ref="AV55" si="37">AV59+AV61</f>
        <v>10</v>
      </c>
      <c r="AW55" s="117" t="s">
        <v>194</v>
      </c>
      <c r="AX55" s="117" t="s">
        <v>194</v>
      </c>
      <c r="AY55" s="116" t="s">
        <v>193</v>
      </c>
      <c r="AZ55" s="116" t="s">
        <v>193</v>
      </c>
      <c r="BA55" s="116" t="s">
        <v>193</v>
      </c>
      <c r="BB55" s="116" t="s">
        <v>193</v>
      </c>
      <c r="BC55" s="116" t="s">
        <v>193</v>
      </c>
      <c r="BD55" s="116" t="s">
        <v>193</v>
      </c>
      <c r="BE55" s="116" t="s">
        <v>193</v>
      </c>
      <c r="BF55" s="52">
        <f t="shared" si="5"/>
        <v>227</v>
      </c>
      <c r="BG55" s="52">
        <f t="shared" si="6"/>
        <v>227</v>
      </c>
    </row>
    <row r="56" spans="1:59" ht="18.75" customHeight="1" x14ac:dyDescent="0.25">
      <c r="A56" s="259"/>
      <c r="B56" s="265"/>
      <c r="C56" s="234"/>
      <c r="D56" s="34" t="s">
        <v>115</v>
      </c>
      <c r="E56" s="52">
        <f t="shared" si="2"/>
        <v>0</v>
      </c>
      <c r="F56" s="42">
        <f>F60+F58</f>
        <v>0</v>
      </c>
      <c r="G56" s="42">
        <f t="shared" ref="G56:U56" si="38">G60+G58</f>
        <v>0</v>
      </c>
      <c r="H56" s="42">
        <f t="shared" si="38"/>
        <v>0</v>
      </c>
      <c r="I56" s="42">
        <f t="shared" si="38"/>
        <v>0</v>
      </c>
      <c r="J56" s="42">
        <f t="shared" si="38"/>
        <v>0</v>
      </c>
      <c r="K56" s="42">
        <f t="shared" si="38"/>
        <v>0</v>
      </c>
      <c r="L56" s="42">
        <f t="shared" si="38"/>
        <v>0</v>
      </c>
      <c r="M56" s="42">
        <f t="shared" si="38"/>
        <v>0</v>
      </c>
      <c r="N56" s="42">
        <f t="shared" si="38"/>
        <v>0</v>
      </c>
      <c r="O56" s="42">
        <f t="shared" si="38"/>
        <v>0</v>
      </c>
      <c r="P56" s="42">
        <f t="shared" si="38"/>
        <v>0</v>
      </c>
      <c r="Q56" s="42">
        <f t="shared" si="38"/>
        <v>0</v>
      </c>
      <c r="R56" s="42">
        <f t="shared" si="38"/>
        <v>0</v>
      </c>
      <c r="S56" s="42">
        <f t="shared" si="38"/>
        <v>0</v>
      </c>
      <c r="T56" s="42">
        <f t="shared" si="38"/>
        <v>0</v>
      </c>
      <c r="U56" s="42">
        <f t="shared" si="38"/>
        <v>0</v>
      </c>
      <c r="V56" s="117" t="s">
        <v>194</v>
      </c>
      <c r="W56" s="116" t="s">
        <v>193</v>
      </c>
      <c r="X56" s="116" t="s">
        <v>193</v>
      </c>
      <c r="Y56" s="42">
        <f>Y60+Y58+Y62</f>
        <v>5</v>
      </c>
      <c r="Z56" s="42">
        <f t="shared" ref="Z56:AV56" si="39">Z60+Z58+Z62</f>
        <v>5</v>
      </c>
      <c r="AA56" s="42">
        <f t="shared" si="39"/>
        <v>3</v>
      </c>
      <c r="AB56" s="42">
        <f t="shared" si="39"/>
        <v>3</v>
      </c>
      <c r="AC56" s="42">
        <f t="shared" si="39"/>
        <v>5</v>
      </c>
      <c r="AD56" s="42">
        <f t="shared" si="39"/>
        <v>5</v>
      </c>
      <c r="AE56" s="42">
        <f t="shared" si="39"/>
        <v>3</v>
      </c>
      <c r="AF56" s="42">
        <f t="shared" si="39"/>
        <v>3</v>
      </c>
      <c r="AG56" s="42">
        <f t="shared" si="39"/>
        <v>3</v>
      </c>
      <c r="AH56" s="42">
        <f t="shared" si="39"/>
        <v>3</v>
      </c>
      <c r="AI56" s="42">
        <f t="shared" si="39"/>
        <v>3</v>
      </c>
      <c r="AJ56" s="42">
        <f t="shared" si="39"/>
        <v>3</v>
      </c>
      <c r="AK56" s="42">
        <f t="shared" si="39"/>
        <v>3</v>
      </c>
      <c r="AL56" s="42">
        <f t="shared" si="39"/>
        <v>3</v>
      </c>
      <c r="AM56" s="42">
        <f t="shared" si="39"/>
        <v>3</v>
      </c>
      <c r="AN56" s="42">
        <f t="shared" si="39"/>
        <v>3</v>
      </c>
      <c r="AO56" s="42">
        <f t="shared" si="39"/>
        <v>3</v>
      </c>
      <c r="AP56" s="42">
        <f t="shared" si="39"/>
        <v>3</v>
      </c>
      <c r="AQ56" s="42">
        <f t="shared" si="39"/>
        <v>4</v>
      </c>
      <c r="AR56" s="42">
        <f t="shared" si="39"/>
        <v>3</v>
      </c>
      <c r="AS56" s="42">
        <f t="shared" si="39"/>
        <v>4</v>
      </c>
      <c r="AT56" s="42">
        <f t="shared" si="39"/>
        <v>4</v>
      </c>
      <c r="AU56" s="42">
        <f t="shared" si="39"/>
        <v>7</v>
      </c>
      <c r="AV56" s="42">
        <f t="shared" si="39"/>
        <v>7</v>
      </c>
      <c r="AW56" s="117" t="s">
        <v>194</v>
      </c>
      <c r="AX56" s="117" t="s">
        <v>194</v>
      </c>
      <c r="AY56" s="116" t="s">
        <v>193</v>
      </c>
      <c r="AZ56" s="116" t="s">
        <v>193</v>
      </c>
      <c r="BA56" s="116" t="s">
        <v>193</v>
      </c>
      <c r="BB56" s="116" t="s">
        <v>193</v>
      </c>
      <c r="BC56" s="116" t="s">
        <v>193</v>
      </c>
      <c r="BD56" s="116" t="s">
        <v>193</v>
      </c>
      <c r="BE56" s="116" t="s">
        <v>193</v>
      </c>
      <c r="BF56" s="52">
        <f t="shared" si="5"/>
        <v>91</v>
      </c>
      <c r="BG56" s="52">
        <f t="shared" si="6"/>
        <v>91</v>
      </c>
    </row>
    <row r="57" spans="1:59" ht="12.75" customHeight="1" x14ac:dyDescent="0.25">
      <c r="A57" s="259"/>
      <c r="B57" s="275" t="s">
        <v>125</v>
      </c>
      <c r="C57" s="277" t="s">
        <v>57</v>
      </c>
      <c r="D57" s="41" t="s">
        <v>114</v>
      </c>
      <c r="E57" s="52">
        <f t="shared" si="2"/>
        <v>0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17" t="s">
        <v>194</v>
      </c>
      <c r="W57" s="116" t="s">
        <v>193</v>
      </c>
      <c r="X57" s="116" t="s">
        <v>193</v>
      </c>
      <c r="Y57" s="32">
        <v>2</v>
      </c>
      <c r="Z57" s="32">
        <v>2</v>
      </c>
      <c r="AA57" s="32">
        <v>2</v>
      </c>
      <c r="AB57" s="32">
        <v>2</v>
      </c>
      <c r="AC57" s="32">
        <v>2</v>
      </c>
      <c r="AD57" s="32">
        <v>2</v>
      </c>
      <c r="AE57" s="32">
        <v>2</v>
      </c>
      <c r="AF57" s="32">
        <v>2</v>
      </c>
      <c r="AG57" s="32">
        <v>2</v>
      </c>
      <c r="AH57" s="32">
        <v>2</v>
      </c>
      <c r="AI57" s="32">
        <v>3</v>
      </c>
      <c r="AJ57" s="32">
        <v>3</v>
      </c>
      <c r="AK57" s="32">
        <v>3</v>
      </c>
      <c r="AL57" s="32">
        <v>3</v>
      </c>
      <c r="AM57" s="32">
        <v>3</v>
      </c>
      <c r="AN57" s="32">
        <v>3</v>
      </c>
      <c r="AO57" s="32">
        <v>3</v>
      </c>
      <c r="AP57" s="32">
        <v>3</v>
      </c>
      <c r="AQ57" s="32">
        <v>3</v>
      </c>
      <c r="AR57" s="32">
        <v>3</v>
      </c>
      <c r="AS57" s="32">
        <v>3</v>
      </c>
      <c r="AT57" s="32">
        <v>3</v>
      </c>
      <c r="AU57" s="32">
        <v>3</v>
      </c>
      <c r="AV57" s="32">
        <v>3</v>
      </c>
      <c r="AW57" s="117" t="s">
        <v>194</v>
      </c>
      <c r="AX57" s="117" t="s">
        <v>194</v>
      </c>
      <c r="AY57" s="116" t="s">
        <v>193</v>
      </c>
      <c r="AZ57" s="116" t="s">
        <v>193</v>
      </c>
      <c r="BA57" s="116" t="s">
        <v>193</v>
      </c>
      <c r="BB57" s="116" t="s">
        <v>193</v>
      </c>
      <c r="BC57" s="116" t="s">
        <v>193</v>
      </c>
      <c r="BD57" s="116" t="s">
        <v>193</v>
      </c>
      <c r="BE57" s="116" t="s">
        <v>193</v>
      </c>
      <c r="BF57" s="52">
        <f t="shared" si="5"/>
        <v>62</v>
      </c>
      <c r="BG57" s="52">
        <f t="shared" si="6"/>
        <v>62</v>
      </c>
    </row>
    <row r="58" spans="1:59" ht="12" customHeight="1" x14ac:dyDescent="0.25">
      <c r="A58" s="259"/>
      <c r="B58" s="276"/>
      <c r="C58" s="278"/>
      <c r="D58" s="23" t="s">
        <v>115</v>
      </c>
      <c r="E58" s="52">
        <f t="shared" si="2"/>
        <v>0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117" t="s">
        <v>194</v>
      </c>
      <c r="W58" s="116" t="s">
        <v>193</v>
      </c>
      <c r="X58" s="116" t="s">
        <v>193</v>
      </c>
      <c r="Y58" s="33"/>
      <c r="Z58" s="33"/>
      <c r="AA58" s="33"/>
      <c r="AB58" s="33"/>
      <c r="AC58" s="33"/>
      <c r="AD58" s="33"/>
      <c r="AE58" s="33"/>
      <c r="AF58" s="33"/>
      <c r="AG58" s="33">
        <v>1</v>
      </c>
      <c r="AH58" s="33">
        <v>1</v>
      </c>
      <c r="AI58" s="33">
        <v>1</v>
      </c>
      <c r="AJ58" s="33">
        <v>1</v>
      </c>
      <c r="AK58" s="33">
        <v>1</v>
      </c>
      <c r="AL58" s="33">
        <v>1</v>
      </c>
      <c r="AM58" s="33">
        <v>1</v>
      </c>
      <c r="AN58" s="33">
        <v>1</v>
      </c>
      <c r="AO58" s="33">
        <v>1</v>
      </c>
      <c r="AP58" s="33">
        <v>1</v>
      </c>
      <c r="AQ58" s="33">
        <v>1</v>
      </c>
      <c r="AR58" s="33">
        <v>1</v>
      </c>
      <c r="AS58" s="33">
        <v>1</v>
      </c>
      <c r="AT58" s="33">
        <v>1</v>
      </c>
      <c r="AU58" s="33">
        <v>1</v>
      </c>
      <c r="AV58" s="33">
        <v>1</v>
      </c>
      <c r="AW58" s="117" t="s">
        <v>194</v>
      </c>
      <c r="AX58" s="117" t="s">
        <v>194</v>
      </c>
      <c r="AY58" s="116" t="s">
        <v>193</v>
      </c>
      <c r="AZ58" s="116" t="s">
        <v>193</v>
      </c>
      <c r="BA58" s="116" t="s">
        <v>193</v>
      </c>
      <c r="BB58" s="116" t="s">
        <v>193</v>
      </c>
      <c r="BC58" s="116" t="s">
        <v>193</v>
      </c>
      <c r="BD58" s="116" t="s">
        <v>193</v>
      </c>
      <c r="BE58" s="116" t="s">
        <v>193</v>
      </c>
      <c r="BF58" s="52">
        <f t="shared" si="5"/>
        <v>16</v>
      </c>
      <c r="BG58" s="52">
        <f t="shared" si="6"/>
        <v>16</v>
      </c>
    </row>
    <row r="59" spans="1:59" ht="12.75" customHeight="1" x14ac:dyDescent="0.25">
      <c r="A59" s="259"/>
      <c r="B59" s="275" t="s">
        <v>130</v>
      </c>
      <c r="C59" s="277" t="s">
        <v>60</v>
      </c>
      <c r="D59" s="41" t="s">
        <v>114</v>
      </c>
      <c r="E59" s="52">
        <f t="shared" si="2"/>
        <v>0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17" t="s">
        <v>194</v>
      </c>
      <c r="W59" s="116" t="s">
        <v>193</v>
      </c>
      <c r="X59" s="116" t="s">
        <v>193</v>
      </c>
      <c r="Y59" s="32">
        <v>2</v>
      </c>
      <c r="Z59" s="32">
        <v>2</v>
      </c>
      <c r="AA59" s="32">
        <v>2</v>
      </c>
      <c r="AB59" s="32">
        <v>2</v>
      </c>
      <c r="AC59" s="32">
        <v>2</v>
      </c>
      <c r="AD59" s="32">
        <v>2</v>
      </c>
      <c r="AE59" s="32">
        <v>2</v>
      </c>
      <c r="AF59" s="32">
        <v>2</v>
      </c>
      <c r="AG59" s="32">
        <v>2</v>
      </c>
      <c r="AH59" s="32">
        <v>2</v>
      </c>
      <c r="AI59" s="32">
        <v>2</v>
      </c>
      <c r="AJ59" s="32">
        <v>2</v>
      </c>
      <c r="AK59" s="32">
        <v>2</v>
      </c>
      <c r="AL59" s="32">
        <v>2</v>
      </c>
      <c r="AM59" s="32">
        <v>2</v>
      </c>
      <c r="AN59" s="32">
        <v>2</v>
      </c>
      <c r="AO59" s="32">
        <v>2</v>
      </c>
      <c r="AP59" s="32">
        <v>2</v>
      </c>
      <c r="AQ59" s="32">
        <v>3</v>
      </c>
      <c r="AR59" s="32">
        <v>3</v>
      </c>
      <c r="AS59" s="32">
        <v>3</v>
      </c>
      <c r="AT59" s="32">
        <v>3</v>
      </c>
      <c r="AU59" s="32">
        <v>3</v>
      </c>
      <c r="AV59" s="32">
        <v>3</v>
      </c>
      <c r="AW59" s="117" t="s">
        <v>194</v>
      </c>
      <c r="AX59" s="117" t="s">
        <v>194</v>
      </c>
      <c r="AY59" s="116" t="s">
        <v>193</v>
      </c>
      <c r="AZ59" s="116" t="s">
        <v>193</v>
      </c>
      <c r="BA59" s="116" t="s">
        <v>193</v>
      </c>
      <c r="BB59" s="116" t="s">
        <v>193</v>
      </c>
      <c r="BC59" s="116" t="s">
        <v>193</v>
      </c>
      <c r="BD59" s="116" t="s">
        <v>193</v>
      </c>
      <c r="BE59" s="116" t="s">
        <v>193</v>
      </c>
      <c r="BF59" s="52">
        <f t="shared" si="5"/>
        <v>54</v>
      </c>
      <c r="BG59" s="52">
        <f t="shared" si="6"/>
        <v>54</v>
      </c>
    </row>
    <row r="60" spans="1:59" ht="12" customHeight="1" x14ac:dyDescent="0.25">
      <c r="A60" s="259"/>
      <c r="B60" s="276"/>
      <c r="C60" s="278"/>
      <c r="D60" s="23" t="s">
        <v>115</v>
      </c>
      <c r="E60" s="52">
        <f t="shared" si="2"/>
        <v>0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117" t="s">
        <v>194</v>
      </c>
      <c r="W60" s="116" t="s">
        <v>193</v>
      </c>
      <c r="X60" s="116" t="s">
        <v>193</v>
      </c>
      <c r="Y60" s="33"/>
      <c r="Z60" s="33"/>
      <c r="AA60" s="33"/>
      <c r="AB60" s="33"/>
      <c r="AC60" s="33"/>
      <c r="AD60" s="33"/>
      <c r="AE60" s="33"/>
      <c r="AF60" s="33"/>
      <c r="AG60" s="33">
        <v>1</v>
      </c>
      <c r="AH60" s="33">
        <v>1</v>
      </c>
      <c r="AI60" s="33">
        <v>1</v>
      </c>
      <c r="AJ60" s="33">
        <v>1</v>
      </c>
      <c r="AK60" s="33">
        <v>1</v>
      </c>
      <c r="AL60" s="33">
        <v>1</v>
      </c>
      <c r="AM60" s="33">
        <v>1</v>
      </c>
      <c r="AN60" s="33">
        <v>1</v>
      </c>
      <c r="AO60" s="33">
        <v>1</v>
      </c>
      <c r="AP60" s="33">
        <v>1</v>
      </c>
      <c r="AQ60" s="33">
        <v>1</v>
      </c>
      <c r="AR60" s="33">
        <v>1</v>
      </c>
      <c r="AS60" s="33">
        <v>1</v>
      </c>
      <c r="AT60" s="33">
        <v>1</v>
      </c>
      <c r="AU60" s="33">
        <v>1</v>
      </c>
      <c r="AV60" s="33">
        <v>1</v>
      </c>
      <c r="AW60" s="117" t="s">
        <v>194</v>
      </c>
      <c r="AX60" s="117" t="s">
        <v>194</v>
      </c>
      <c r="AY60" s="116" t="s">
        <v>193</v>
      </c>
      <c r="AZ60" s="116" t="s">
        <v>193</v>
      </c>
      <c r="BA60" s="116" t="s">
        <v>193</v>
      </c>
      <c r="BB60" s="116" t="s">
        <v>193</v>
      </c>
      <c r="BC60" s="116" t="s">
        <v>193</v>
      </c>
      <c r="BD60" s="116" t="s">
        <v>193</v>
      </c>
      <c r="BE60" s="116" t="s">
        <v>193</v>
      </c>
      <c r="BF60" s="52">
        <f t="shared" si="5"/>
        <v>16</v>
      </c>
      <c r="BG60" s="52">
        <f t="shared" si="6"/>
        <v>16</v>
      </c>
    </row>
    <row r="61" spans="1:59" x14ac:dyDescent="0.25">
      <c r="A61" s="259"/>
      <c r="B61" s="275" t="s">
        <v>131</v>
      </c>
      <c r="C61" s="279" t="s">
        <v>61</v>
      </c>
      <c r="D61" s="41" t="s">
        <v>114</v>
      </c>
      <c r="E61" s="52">
        <f t="shared" si="2"/>
        <v>0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29"/>
      <c r="V61" s="117" t="s">
        <v>194</v>
      </c>
      <c r="W61" s="116" t="s">
        <v>193</v>
      </c>
      <c r="X61" s="116" t="s">
        <v>193</v>
      </c>
      <c r="Y61" s="17">
        <v>5</v>
      </c>
      <c r="Z61" s="17">
        <v>5</v>
      </c>
      <c r="AA61" s="17">
        <v>5</v>
      </c>
      <c r="AB61" s="17">
        <v>5</v>
      </c>
      <c r="AC61" s="17">
        <v>4</v>
      </c>
      <c r="AD61" s="17">
        <v>4</v>
      </c>
      <c r="AE61" s="17">
        <v>4</v>
      </c>
      <c r="AF61" s="17">
        <v>4</v>
      </c>
      <c r="AG61" s="17">
        <v>4</v>
      </c>
      <c r="AH61" s="17">
        <v>4</v>
      </c>
      <c r="AI61" s="17">
        <v>3</v>
      </c>
      <c r="AJ61" s="17">
        <v>3</v>
      </c>
      <c r="AK61" s="17">
        <v>4</v>
      </c>
      <c r="AL61" s="17">
        <v>4</v>
      </c>
      <c r="AM61" s="17">
        <v>4</v>
      </c>
      <c r="AN61" s="17">
        <v>4</v>
      </c>
      <c r="AO61" s="17">
        <v>5</v>
      </c>
      <c r="AP61" s="17">
        <v>7</v>
      </c>
      <c r="AQ61" s="17">
        <v>6</v>
      </c>
      <c r="AR61" s="17">
        <v>6</v>
      </c>
      <c r="AS61" s="17">
        <v>4</v>
      </c>
      <c r="AT61" s="17">
        <v>6</v>
      </c>
      <c r="AU61" s="17">
        <v>7</v>
      </c>
      <c r="AV61" s="17">
        <v>7</v>
      </c>
      <c r="AW61" s="117" t="s">
        <v>194</v>
      </c>
      <c r="AX61" s="117" t="s">
        <v>194</v>
      </c>
      <c r="AY61" s="116" t="s">
        <v>193</v>
      </c>
      <c r="AZ61" s="116" t="s">
        <v>193</v>
      </c>
      <c r="BA61" s="116" t="s">
        <v>193</v>
      </c>
      <c r="BB61" s="116" t="s">
        <v>193</v>
      </c>
      <c r="BC61" s="116" t="s">
        <v>193</v>
      </c>
      <c r="BD61" s="116" t="s">
        <v>193</v>
      </c>
      <c r="BE61" s="116" t="s">
        <v>193</v>
      </c>
      <c r="BF61" s="52">
        <f t="shared" si="5"/>
        <v>114</v>
      </c>
      <c r="BG61" s="52">
        <f t="shared" si="6"/>
        <v>114</v>
      </c>
    </row>
    <row r="62" spans="1:59" x14ac:dyDescent="0.25">
      <c r="A62" s="259"/>
      <c r="B62" s="276"/>
      <c r="C62" s="280"/>
      <c r="D62" s="23" t="s">
        <v>115</v>
      </c>
      <c r="E62" s="52">
        <f t="shared" si="2"/>
        <v>0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117" t="s">
        <v>194</v>
      </c>
      <c r="W62" s="116" t="s">
        <v>193</v>
      </c>
      <c r="X62" s="116" t="s">
        <v>193</v>
      </c>
      <c r="Y62" s="33">
        <v>5</v>
      </c>
      <c r="Z62" s="33">
        <v>5</v>
      </c>
      <c r="AA62" s="33">
        <v>3</v>
      </c>
      <c r="AB62" s="33">
        <v>3</v>
      </c>
      <c r="AC62" s="33">
        <v>5</v>
      </c>
      <c r="AD62" s="33">
        <v>5</v>
      </c>
      <c r="AE62" s="33">
        <v>3</v>
      </c>
      <c r="AF62" s="33">
        <v>3</v>
      </c>
      <c r="AG62" s="33">
        <v>1</v>
      </c>
      <c r="AH62" s="33">
        <v>1</v>
      </c>
      <c r="AI62" s="33">
        <v>1</v>
      </c>
      <c r="AJ62" s="33">
        <v>1</v>
      </c>
      <c r="AK62" s="33">
        <v>1</v>
      </c>
      <c r="AL62" s="33">
        <v>1</v>
      </c>
      <c r="AM62" s="33">
        <v>1</v>
      </c>
      <c r="AN62" s="33">
        <v>1</v>
      </c>
      <c r="AO62" s="33">
        <v>1</v>
      </c>
      <c r="AP62" s="33">
        <v>1</v>
      </c>
      <c r="AQ62" s="33">
        <v>2</v>
      </c>
      <c r="AR62" s="33">
        <v>1</v>
      </c>
      <c r="AS62" s="33">
        <v>2</v>
      </c>
      <c r="AT62" s="33">
        <v>2</v>
      </c>
      <c r="AU62" s="33">
        <v>5</v>
      </c>
      <c r="AV62" s="33">
        <v>5</v>
      </c>
      <c r="AW62" s="117" t="s">
        <v>194</v>
      </c>
      <c r="AX62" s="117" t="s">
        <v>194</v>
      </c>
      <c r="AY62" s="116" t="s">
        <v>193</v>
      </c>
      <c r="AZ62" s="116" t="s">
        <v>193</v>
      </c>
      <c r="BA62" s="116" t="s">
        <v>193</v>
      </c>
      <c r="BB62" s="116" t="s">
        <v>193</v>
      </c>
      <c r="BC62" s="116" t="s">
        <v>193</v>
      </c>
      <c r="BD62" s="116" t="s">
        <v>193</v>
      </c>
      <c r="BE62" s="116" t="s">
        <v>193</v>
      </c>
      <c r="BF62" s="52">
        <f t="shared" si="5"/>
        <v>59</v>
      </c>
      <c r="BG62" s="52">
        <f t="shared" si="6"/>
        <v>59</v>
      </c>
    </row>
    <row r="63" spans="1:59" x14ac:dyDescent="0.25">
      <c r="A63" s="259"/>
      <c r="B63" s="273" t="s">
        <v>116</v>
      </c>
      <c r="C63" s="273"/>
      <c r="D63" s="274"/>
      <c r="E63" s="52">
        <f t="shared" si="2"/>
        <v>576</v>
      </c>
      <c r="F63" s="148">
        <f>F17+F21+F23+F25+F27+F29+F33+F39+F41+F43+F45+F47+F49+F51+F57+F59+F61</f>
        <v>36</v>
      </c>
      <c r="G63" s="148">
        <f t="shared" ref="G63:U63" si="40">G17+G21+G23+G25+G27+G29+G33+G39+G41+G43+G45+G47+G49+G51+G57+G59+G61</f>
        <v>36</v>
      </c>
      <c r="H63" s="148">
        <f t="shared" si="40"/>
        <v>36</v>
      </c>
      <c r="I63" s="148">
        <f t="shared" si="40"/>
        <v>36</v>
      </c>
      <c r="J63" s="148">
        <f t="shared" si="40"/>
        <v>36</v>
      </c>
      <c r="K63" s="148">
        <f t="shared" si="40"/>
        <v>36</v>
      </c>
      <c r="L63" s="148">
        <f t="shared" si="40"/>
        <v>36</v>
      </c>
      <c r="M63" s="148">
        <f t="shared" si="40"/>
        <v>36</v>
      </c>
      <c r="N63" s="148">
        <f t="shared" si="40"/>
        <v>36</v>
      </c>
      <c r="O63" s="148">
        <f t="shared" si="40"/>
        <v>36</v>
      </c>
      <c r="P63" s="148">
        <f t="shared" si="40"/>
        <v>36</v>
      </c>
      <c r="Q63" s="148">
        <f t="shared" si="40"/>
        <v>36</v>
      </c>
      <c r="R63" s="148">
        <f t="shared" si="40"/>
        <v>36</v>
      </c>
      <c r="S63" s="148">
        <f t="shared" si="40"/>
        <v>36</v>
      </c>
      <c r="T63" s="148">
        <f t="shared" si="40"/>
        <v>36</v>
      </c>
      <c r="U63" s="148">
        <f t="shared" si="40"/>
        <v>36</v>
      </c>
      <c r="V63" s="117" t="s">
        <v>194</v>
      </c>
      <c r="W63" s="116" t="s">
        <v>193</v>
      </c>
      <c r="X63" s="116" t="s">
        <v>193</v>
      </c>
      <c r="Y63" s="148">
        <f>Y17+Y21+Y23+Y25+Y27+Y29+Y33+Y39+Y41+Y43+Y45+Y47+Y49+Y51+Y57+Y59+Y61</f>
        <v>36</v>
      </c>
      <c r="Z63" s="148">
        <f t="shared" ref="Z63:AV63" si="41">Z17+Z21+Z23+Z25+Z27+Z29+Z33+Z39+Z41+Z43+Z45+Z47+Z49+Z51+Z57+Z59+Z61</f>
        <v>36</v>
      </c>
      <c r="AA63" s="148">
        <f t="shared" si="41"/>
        <v>36</v>
      </c>
      <c r="AB63" s="148">
        <f t="shared" si="41"/>
        <v>36</v>
      </c>
      <c r="AC63" s="148">
        <f t="shared" si="41"/>
        <v>36</v>
      </c>
      <c r="AD63" s="148">
        <f t="shared" si="41"/>
        <v>36</v>
      </c>
      <c r="AE63" s="148">
        <f t="shared" si="41"/>
        <v>36</v>
      </c>
      <c r="AF63" s="148">
        <f t="shared" si="41"/>
        <v>36</v>
      </c>
      <c r="AG63" s="148">
        <f t="shared" si="41"/>
        <v>36</v>
      </c>
      <c r="AH63" s="148">
        <f t="shared" si="41"/>
        <v>36</v>
      </c>
      <c r="AI63" s="148">
        <f t="shared" si="41"/>
        <v>36</v>
      </c>
      <c r="AJ63" s="148">
        <f t="shared" si="41"/>
        <v>36</v>
      </c>
      <c r="AK63" s="148">
        <f t="shared" si="41"/>
        <v>36</v>
      </c>
      <c r="AL63" s="148">
        <f t="shared" si="41"/>
        <v>36</v>
      </c>
      <c r="AM63" s="148">
        <f t="shared" si="41"/>
        <v>36</v>
      </c>
      <c r="AN63" s="148">
        <f t="shared" si="41"/>
        <v>36</v>
      </c>
      <c r="AO63" s="148">
        <f t="shared" si="41"/>
        <v>36</v>
      </c>
      <c r="AP63" s="148">
        <f t="shared" si="41"/>
        <v>36</v>
      </c>
      <c r="AQ63" s="148">
        <f t="shared" si="41"/>
        <v>36</v>
      </c>
      <c r="AR63" s="148">
        <f t="shared" si="41"/>
        <v>36</v>
      </c>
      <c r="AS63" s="148">
        <f t="shared" si="41"/>
        <v>36</v>
      </c>
      <c r="AT63" s="148">
        <f t="shared" si="41"/>
        <v>36</v>
      </c>
      <c r="AU63" s="148">
        <f t="shared" si="41"/>
        <v>36</v>
      </c>
      <c r="AV63" s="148">
        <f t="shared" si="41"/>
        <v>36</v>
      </c>
      <c r="AW63" s="117" t="s">
        <v>194</v>
      </c>
      <c r="AX63" s="117" t="s">
        <v>194</v>
      </c>
      <c r="AY63" s="116" t="s">
        <v>193</v>
      </c>
      <c r="AZ63" s="116" t="s">
        <v>193</v>
      </c>
      <c r="BA63" s="116" t="s">
        <v>193</v>
      </c>
      <c r="BB63" s="116" t="s">
        <v>193</v>
      </c>
      <c r="BC63" s="116" t="s">
        <v>193</v>
      </c>
      <c r="BD63" s="116" t="s">
        <v>193</v>
      </c>
      <c r="BE63" s="116" t="s">
        <v>193</v>
      </c>
      <c r="BF63" s="52">
        <f t="shared" ref="BF63:BF65" si="42">SUM(Y63:AX63)</f>
        <v>864</v>
      </c>
      <c r="BG63" s="52">
        <f t="shared" si="6"/>
        <v>1440</v>
      </c>
    </row>
    <row r="64" spans="1:59" x14ac:dyDescent="0.25">
      <c r="A64" s="259"/>
      <c r="B64" s="273" t="s">
        <v>117</v>
      </c>
      <c r="C64" s="273"/>
      <c r="D64" s="274"/>
      <c r="E64" s="52">
        <f t="shared" si="2"/>
        <v>288</v>
      </c>
      <c r="F64" s="148">
        <f>F18+F22+F24+F26+F28+F30+F34+F40+F42+F44+F46+F48+F50+F52+F58+F60</f>
        <v>18</v>
      </c>
      <c r="G64" s="148">
        <f t="shared" ref="G64:U64" si="43">G18+G22+G24+G26+G28+G30+G34+G40+G42+G44+G46+G48+G50+G52+G58+G60</f>
        <v>18</v>
      </c>
      <c r="H64" s="148">
        <f t="shared" si="43"/>
        <v>18</v>
      </c>
      <c r="I64" s="148">
        <f t="shared" si="43"/>
        <v>18</v>
      </c>
      <c r="J64" s="148">
        <f t="shared" si="43"/>
        <v>18</v>
      </c>
      <c r="K64" s="148">
        <f t="shared" si="43"/>
        <v>18</v>
      </c>
      <c r="L64" s="148">
        <f t="shared" si="43"/>
        <v>18</v>
      </c>
      <c r="M64" s="148">
        <f t="shared" si="43"/>
        <v>18</v>
      </c>
      <c r="N64" s="148">
        <f t="shared" si="43"/>
        <v>18</v>
      </c>
      <c r="O64" s="148">
        <f t="shared" si="43"/>
        <v>18</v>
      </c>
      <c r="P64" s="148">
        <f t="shared" si="43"/>
        <v>18</v>
      </c>
      <c r="Q64" s="148">
        <f t="shared" si="43"/>
        <v>18</v>
      </c>
      <c r="R64" s="148">
        <f t="shared" si="43"/>
        <v>18</v>
      </c>
      <c r="S64" s="148">
        <f t="shared" si="43"/>
        <v>18</v>
      </c>
      <c r="T64" s="148">
        <f t="shared" si="43"/>
        <v>18</v>
      </c>
      <c r="U64" s="148">
        <f t="shared" si="43"/>
        <v>18</v>
      </c>
      <c r="V64" s="117" t="s">
        <v>194</v>
      </c>
      <c r="W64" s="116" t="s">
        <v>193</v>
      </c>
      <c r="X64" s="116" t="s">
        <v>193</v>
      </c>
      <c r="Y64" s="148">
        <f>Y18+Y22+Y24+Y26+Y28+Y30+Y34+Y40+Y42+Y44+Y46+Y48+Y50+Y52+Y58+Y60+Y62</f>
        <v>18</v>
      </c>
      <c r="Z64" s="148">
        <f t="shared" ref="Z64:AV64" si="44">Z18+Z22+Z24+Z26+Z28+Z30+Z34+Z40+Z42+Z44+Z46+Z48+Z50+Z52+Z58+Z60+Z62</f>
        <v>18</v>
      </c>
      <c r="AA64" s="148">
        <f t="shared" si="44"/>
        <v>18</v>
      </c>
      <c r="AB64" s="148">
        <f t="shared" si="44"/>
        <v>18</v>
      </c>
      <c r="AC64" s="148">
        <f t="shared" si="44"/>
        <v>18</v>
      </c>
      <c r="AD64" s="148">
        <f t="shared" si="44"/>
        <v>18</v>
      </c>
      <c r="AE64" s="148">
        <f t="shared" si="44"/>
        <v>18</v>
      </c>
      <c r="AF64" s="148">
        <f t="shared" si="44"/>
        <v>18</v>
      </c>
      <c r="AG64" s="148">
        <f t="shared" si="44"/>
        <v>18</v>
      </c>
      <c r="AH64" s="148">
        <f t="shared" si="44"/>
        <v>18</v>
      </c>
      <c r="AI64" s="148">
        <f t="shared" si="44"/>
        <v>18</v>
      </c>
      <c r="AJ64" s="148">
        <f t="shared" si="44"/>
        <v>18</v>
      </c>
      <c r="AK64" s="148">
        <f t="shared" si="44"/>
        <v>18</v>
      </c>
      <c r="AL64" s="148">
        <f t="shared" si="44"/>
        <v>18</v>
      </c>
      <c r="AM64" s="148">
        <f t="shared" si="44"/>
        <v>18</v>
      </c>
      <c r="AN64" s="148">
        <f t="shared" si="44"/>
        <v>18</v>
      </c>
      <c r="AO64" s="148">
        <f t="shared" si="44"/>
        <v>18</v>
      </c>
      <c r="AP64" s="148">
        <f t="shared" si="44"/>
        <v>18</v>
      </c>
      <c r="AQ64" s="148">
        <f t="shared" si="44"/>
        <v>18</v>
      </c>
      <c r="AR64" s="148">
        <f t="shared" si="44"/>
        <v>18</v>
      </c>
      <c r="AS64" s="148">
        <f t="shared" si="44"/>
        <v>18</v>
      </c>
      <c r="AT64" s="148">
        <f t="shared" si="44"/>
        <v>18</v>
      </c>
      <c r="AU64" s="148">
        <f t="shared" si="44"/>
        <v>18</v>
      </c>
      <c r="AV64" s="148">
        <f t="shared" si="44"/>
        <v>18</v>
      </c>
      <c r="AW64" s="117" t="s">
        <v>194</v>
      </c>
      <c r="AX64" s="117" t="s">
        <v>194</v>
      </c>
      <c r="AY64" s="116" t="s">
        <v>193</v>
      </c>
      <c r="AZ64" s="116" t="s">
        <v>193</v>
      </c>
      <c r="BA64" s="116" t="s">
        <v>193</v>
      </c>
      <c r="BB64" s="116" t="s">
        <v>193</v>
      </c>
      <c r="BC64" s="116" t="s">
        <v>193</v>
      </c>
      <c r="BD64" s="116" t="s">
        <v>193</v>
      </c>
      <c r="BE64" s="116" t="s">
        <v>193</v>
      </c>
      <c r="BF64" s="52">
        <f t="shared" si="42"/>
        <v>432</v>
      </c>
      <c r="BG64" s="52">
        <f t="shared" si="6"/>
        <v>720</v>
      </c>
    </row>
    <row r="65" spans="1:59" x14ac:dyDescent="0.25">
      <c r="A65" s="259"/>
      <c r="B65" s="273" t="s">
        <v>118</v>
      </c>
      <c r="C65" s="273"/>
      <c r="D65" s="274"/>
      <c r="E65" s="52">
        <f t="shared" si="2"/>
        <v>864</v>
      </c>
      <c r="F65" s="148">
        <f>F63+F64</f>
        <v>54</v>
      </c>
      <c r="G65" s="115">
        <f t="shared" ref="G65:U65" si="45">G63+G64</f>
        <v>54</v>
      </c>
      <c r="H65" s="115">
        <f t="shared" si="45"/>
        <v>54</v>
      </c>
      <c r="I65" s="115">
        <f t="shared" si="45"/>
        <v>54</v>
      </c>
      <c r="J65" s="115">
        <f t="shared" si="45"/>
        <v>54</v>
      </c>
      <c r="K65" s="115">
        <f t="shared" si="45"/>
        <v>54</v>
      </c>
      <c r="L65" s="115">
        <f t="shared" si="45"/>
        <v>54</v>
      </c>
      <c r="M65" s="115">
        <f t="shared" si="45"/>
        <v>54</v>
      </c>
      <c r="N65" s="115">
        <f t="shared" si="45"/>
        <v>54</v>
      </c>
      <c r="O65" s="115">
        <f t="shared" si="45"/>
        <v>54</v>
      </c>
      <c r="P65" s="115">
        <f t="shared" si="45"/>
        <v>54</v>
      </c>
      <c r="Q65" s="115">
        <f t="shared" si="45"/>
        <v>54</v>
      </c>
      <c r="R65" s="115">
        <f t="shared" si="45"/>
        <v>54</v>
      </c>
      <c r="S65" s="115">
        <f t="shared" si="45"/>
        <v>54</v>
      </c>
      <c r="T65" s="115">
        <f t="shared" si="45"/>
        <v>54</v>
      </c>
      <c r="U65" s="115">
        <f t="shared" si="45"/>
        <v>54</v>
      </c>
      <c r="V65" s="117" t="s">
        <v>194</v>
      </c>
      <c r="W65" s="116" t="s">
        <v>193</v>
      </c>
      <c r="X65" s="116" t="s">
        <v>193</v>
      </c>
      <c r="Y65" s="115">
        <f t="shared" ref="Y65:AV65" si="46">Y63+Y64</f>
        <v>54</v>
      </c>
      <c r="Z65" s="115">
        <f t="shared" si="46"/>
        <v>54</v>
      </c>
      <c r="AA65" s="115">
        <f t="shared" si="46"/>
        <v>54</v>
      </c>
      <c r="AB65" s="115">
        <f t="shared" si="46"/>
        <v>54</v>
      </c>
      <c r="AC65" s="115">
        <f t="shared" si="46"/>
        <v>54</v>
      </c>
      <c r="AD65" s="115">
        <f t="shared" si="46"/>
        <v>54</v>
      </c>
      <c r="AE65" s="115">
        <f t="shared" si="46"/>
        <v>54</v>
      </c>
      <c r="AF65" s="115">
        <f t="shared" si="46"/>
        <v>54</v>
      </c>
      <c r="AG65" s="115">
        <f t="shared" si="46"/>
        <v>54</v>
      </c>
      <c r="AH65" s="115">
        <f t="shared" si="46"/>
        <v>54</v>
      </c>
      <c r="AI65" s="115">
        <f t="shared" si="46"/>
        <v>54</v>
      </c>
      <c r="AJ65" s="115">
        <f t="shared" si="46"/>
        <v>54</v>
      </c>
      <c r="AK65" s="115">
        <f t="shared" si="46"/>
        <v>54</v>
      </c>
      <c r="AL65" s="115">
        <f t="shared" si="46"/>
        <v>54</v>
      </c>
      <c r="AM65" s="115">
        <f t="shared" si="46"/>
        <v>54</v>
      </c>
      <c r="AN65" s="115">
        <f t="shared" si="46"/>
        <v>54</v>
      </c>
      <c r="AO65" s="115">
        <f t="shared" si="46"/>
        <v>54</v>
      </c>
      <c r="AP65" s="115">
        <f t="shared" si="46"/>
        <v>54</v>
      </c>
      <c r="AQ65" s="115">
        <f t="shared" si="46"/>
        <v>54</v>
      </c>
      <c r="AR65" s="115">
        <f t="shared" si="46"/>
        <v>54</v>
      </c>
      <c r="AS65" s="115">
        <f t="shared" si="46"/>
        <v>54</v>
      </c>
      <c r="AT65" s="115">
        <f t="shared" si="46"/>
        <v>54</v>
      </c>
      <c r="AU65" s="115">
        <f t="shared" si="46"/>
        <v>54</v>
      </c>
      <c r="AV65" s="115">
        <f t="shared" si="46"/>
        <v>54</v>
      </c>
      <c r="AW65" s="117" t="s">
        <v>194</v>
      </c>
      <c r="AX65" s="117" t="s">
        <v>194</v>
      </c>
      <c r="AY65" s="116" t="s">
        <v>193</v>
      </c>
      <c r="AZ65" s="116" t="s">
        <v>193</v>
      </c>
      <c r="BA65" s="116" t="s">
        <v>193</v>
      </c>
      <c r="BB65" s="116" t="s">
        <v>193</v>
      </c>
      <c r="BC65" s="116" t="s">
        <v>193</v>
      </c>
      <c r="BD65" s="116" t="s">
        <v>193</v>
      </c>
      <c r="BE65" s="116" t="s">
        <v>193</v>
      </c>
      <c r="BF65" s="52">
        <f t="shared" si="42"/>
        <v>1296</v>
      </c>
      <c r="BG65" s="52">
        <f t="shared" si="6"/>
        <v>2160</v>
      </c>
    </row>
    <row r="66" spans="1:59" x14ac:dyDescent="0.25">
      <c r="W66" s="31"/>
      <c r="AW66" s="1"/>
      <c r="AX66" s="1"/>
    </row>
    <row r="67" spans="1:59" x14ac:dyDescent="0.25">
      <c r="W67" s="31"/>
      <c r="AW67" s="1"/>
      <c r="AX67" s="1"/>
    </row>
    <row r="68" spans="1:59" x14ac:dyDescent="0.25">
      <c r="W68" s="31"/>
      <c r="AW68" s="1"/>
      <c r="AX68" s="1"/>
    </row>
    <row r="69" spans="1:59" x14ac:dyDescent="0.25">
      <c r="W69" s="31"/>
      <c r="AW69" s="1"/>
      <c r="AX69" s="1"/>
    </row>
    <row r="70" spans="1:59" x14ac:dyDescent="0.25">
      <c r="W70" s="31"/>
      <c r="AW70" s="1"/>
      <c r="AX70" s="1"/>
    </row>
    <row r="71" spans="1:59" x14ac:dyDescent="0.25">
      <c r="W71" s="31"/>
      <c r="AW71" s="1"/>
      <c r="AX71" s="1"/>
    </row>
    <row r="72" spans="1:59" x14ac:dyDescent="0.25">
      <c r="W72" s="31"/>
      <c r="AW72" s="1"/>
      <c r="AX72" s="1"/>
    </row>
    <row r="73" spans="1:59" x14ac:dyDescent="0.25">
      <c r="W73" s="31"/>
      <c r="AW73" s="1"/>
      <c r="AX73" s="1"/>
    </row>
    <row r="74" spans="1:59" x14ac:dyDescent="0.25">
      <c r="W74" s="31"/>
      <c r="AW74" s="1"/>
      <c r="AX74" s="1"/>
    </row>
    <row r="75" spans="1:59" x14ac:dyDescent="0.25">
      <c r="W75" s="31"/>
      <c r="AW75" s="1"/>
      <c r="AX75" s="1"/>
    </row>
    <row r="76" spans="1:59" x14ac:dyDescent="0.25">
      <c r="W76" s="31"/>
      <c r="AW76" s="1"/>
      <c r="AX76" s="1"/>
    </row>
    <row r="77" spans="1:59" x14ac:dyDescent="0.25">
      <c r="W77" s="31"/>
      <c r="AW77" s="1"/>
      <c r="AX77" s="1"/>
    </row>
    <row r="78" spans="1:59" x14ac:dyDescent="0.25">
      <c r="W78" s="31"/>
      <c r="AW78" s="1"/>
      <c r="AX78" s="1"/>
    </row>
    <row r="79" spans="1:59" x14ac:dyDescent="0.25">
      <c r="W79" s="31"/>
      <c r="AW79" s="1"/>
      <c r="AX79" s="1"/>
    </row>
    <row r="80" spans="1:59" x14ac:dyDescent="0.25">
      <c r="W80" s="31"/>
      <c r="AW80" s="1"/>
      <c r="AX80" s="1"/>
    </row>
    <row r="81" spans="23:50" x14ac:dyDescent="0.25">
      <c r="W81" s="31"/>
      <c r="AW81" s="1"/>
      <c r="AX81" s="1"/>
    </row>
    <row r="82" spans="23:50" x14ac:dyDescent="0.25">
      <c r="W82" s="31"/>
      <c r="AW82" s="1"/>
      <c r="AX82" s="1"/>
    </row>
    <row r="83" spans="23:50" x14ac:dyDescent="0.25">
      <c r="W83" s="31"/>
      <c r="AW83" s="1"/>
      <c r="AX83" s="1"/>
    </row>
    <row r="84" spans="23:50" x14ac:dyDescent="0.25">
      <c r="W84" s="31"/>
      <c r="AW84" s="1"/>
      <c r="AX84" s="1"/>
    </row>
    <row r="85" spans="23:50" x14ac:dyDescent="0.25">
      <c r="W85" s="31"/>
      <c r="AW85" s="1"/>
      <c r="AX85" s="1"/>
    </row>
    <row r="86" spans="23:50" x14ac:dyDescent="0.25">
      <c r="W86" s="31"/>
      <c r="AW86" s="1"/>
      <c r="AX86" s="1"/>
    </row>
    <row r="87" spans="23:50" x14ac:dyDescent="0.25">
      <c r="W87" s="31"/>
      <c r="AW87" s="1"/>
      <c r="AX87" s="1"/>
    </row>
    <row r="88" spans="23:50" x14ac:dyDescent="0.25">
      <c r="W88" s="31"/>
      <c r="AW88" s="1"/>
      <c r="AX88" s="1"/>
    </row>
    <row r="89" spans="23:50" x14ac:dyDescent="0.25">
      <c r="W89" s="31"/>
      <c r="AW89" s="1"/>
      <c r="AX89" s="1"/>
    </row>
    <row r="90" spans="23:50" x14ac:dyDescent="0.25">
      <c r="W90" s="31"/>
      <c r="AW90" s="1"/>
      <c r="AX90" s="1"/>
    </row>
    <row r="91" spans="23:50" x14ac:dyDescent="0.25">
      <c r="W91" s="31"/>
      <c r="AW91" s="1"/>
      <c r="AX91" s="1"/>
    </row>
    <row r="92" spans="23:50" x14ac:dyDescent="0.25">
      <c r="W92" s="31"/>
      <c r="AW92" s="1"/>
      <c r="AX92" s="1"/>
    </row>
    <row r="93" spans="23:50" x14ac:dyDescent="0.25">
      <c r="W93" s="31"/>
      <c r="AW93" s="1"/>
      <c r="AX93" s="1"/>
    </row>
    <row r="94" spans="23:50" x14ac:dyDescent="0.25">
      <c r="W94" s="31"/>
      <c r="AW94" s="1"/>
      <c r="AX94" s="1"/>
    </row>
    <row r="95" spans="23:50" x14ac:dyDescent="0.25">
      <c r="W95" s="31"/>
      <c r="AW95" s="1"/>
      <c r="AX95" s="1"/>
    </row>
    <row r="96" spans="23:50" x14ac:dyDescent="0.25">
      <c r="W96" s="31"/>
      <c r="AW96" s="1"/>
      <c r="AX96" s="1"/>
    </row>
    <row r="97" spans="23:50" x14ac:dyDescent="0.25">
      <c r="W97" s="31"/>
      <c r="AW97" s="1"/>
      <c r="AX97" s="1"/>
    </row>
    <row r="98" spans="23:50" x14ac:dyDescent="0.25">
      <c r="W98" s="31"/>
      <c r="AW98" s="1"/>
      <c r="AX98" s="1"/>
    </row>
    <row r="99" spans="23:50" x14ac:dyDescent="0.25">
      <c r="W99" s="31"/>
      <c r="AW99" s="1"/>
      <c r="AX99" s="1"/>
    </row>
    <row r="100" spans="23:50" x14ac:dyDescent="0.25">
      <c r="W100" s="31"/>
      <c r="AW100" s="1"/>
      <c r="AX100" s="1"/>
    </row>
    <row r="101" spans="23:50" x14ac:dyDescent="0.25">
      <c r="W101" s="31"/>
      <c r="AW101" s="1"/>
      <c r="AX101" s="1"/>
    </row>
    <row r="102" spans="23:50" x14ac:dyDescent="0.25">
      <c r="W102" s="31"/>
      <c r="AW102" s="1"/>
      <c r="AX102" s="1"/>
    </row>
    <row r="103" spans="23:50" x14ac:dyDescent="0.25">
      <c r="W103" s="31"/>
      <c r="AW103" s="1"/>
      <c r="AX103" s="1"/>
    </row>
    <row r="104" spans="23:50" x14ac:dyDescent="0.25">
      <c r="W104" s="31"/>
      <c r="AW104" s="1"/>
      <c r="AX104" s="1"/>
    </row>
    <row r="105" spans="23:50" x14ac:dyDescent="0.25">
      <c r="W105" s="31"/>
      <c r="AW105" s="1"/>
      <c r="AX105" s="1"/>
    </row>
    <row r="106" spans="23:50" x14ac:dyDescent="0.25">
      <c r="W106" s="31"/>
      <c r="AW106" s="1"/>
      <c r="AX106" s="1"/>
    </row>
    <row r="107" spans="23:50" x14ac:dyDescent="0.25">
      <c r="W107" s="31"/>
      <c r="AW107" s="1"/>
      <c r="AX107" s="1"/>
    </row>
    <row r="108" spans="23:50" x14ac:dyDescent="0.25">
      <c r="W108" s="31"/>
      <c r="AW108" s="1"/>
      <c r="AX108" s="1"/>
    </row>
    <row r="109" spans="23:50" x14ac:dyDescent="0.25">
      <c r="W109" s="31"/>
      <c r="AW109" s="1"/>
      <c r="AX109" s="1"/>
    </row>
    <row r="110" spans="23:50" x14ac:dyDescent="0.25">
      <c r="W110" s="31"/>
      <c r="AW110" s="1"/>
      <c r="AX110" s="1"/>
    </row>
    <row r="111" spans="23:50" x14ac:dyDescent="0.25">
      <c r="W111" s="31"/>
      <c r="AW111" s="1"/>
      <c r="AX111" s="1"/>
    </row>
    <row r="112" spans="23:50" x14ac:dyDescent="0.25">
      <c r="W112" s="31"/>
      <c r="AW112" s="1"/>
      <c r="AX112" s="1"/>
    </row>
    <row r="113" spans="23:50" x14ac:dyDescent="0.25">
      <c r="W113" s="31"/>
      <c r="AW113" s="1"/>
      <c r="AX113" s="1"/>
    </row>
    <row r="114" spans="23:50" x14ac:dyDescent="0.25">
      <c r="W114" s="31"/>
      <c r="AW114" s="1"/>
      <c r="AX114" s="1"/>
    </row>
    <row r="115" spans="23:50" x14ac:dyDescent="0.25">
      <c r="W115" s="31"/>
      <c r="AW115" s="1"/>
      <c r="AX115" s="1"/>
    </row>
    <row r="116" spans="23:50" x14ac:dyDescent="0.25">
      <c r="W116" s="31"/>
      <c r="AW116" s="1"/>
      <c r="AX116" s="1"/>
    </row>
    <row r="117" spans="23:50" x14ac:dyDescent="0.25">
      <c r="W117" s="31"/>
      <c r="AW117" s="1"/>
      <c r="AX117" s="1"/>
    </row>
    <row r="118" spans="23:50" x14ac:dyDescent="0.25">
      <c r="W118" s="31"/>
      <c r="AW118" s="1"/>
      <c r="AX118" s="1"/>
    </row>
    <row r="119" spans="23:50" x14ac:dyDescent="0.25">
      <c r="W119" s="31"/>
      <c r="AW119" s="1"/>
      <c r="AX119" s="1"/>
    </row>
    <row r="120" spans="23:50" x14ac:dyDescent="0.25">
      <c r="W120" s="31"/>
      <c r="AW120" s="1"/>
      <c r="AX120" s="1"/>
    </row>
    <row r="121" spans="23:50" x14ac:dyDescent="0.25">
      <c r="W121" s="31"/>
      <c r="AW121" s="1"/>
      <c r="AX121" s="1"/>
    </row>
    <row r="122" spans="23:50" x14ac:dyDescent="0.25">
      <c r="W122" s="31"/>
      <c r="AW122" s="1"/>
      <c r="AX122" s="1"/>
    </row>
    <row r="123" spans="23:50" x14ac:dyDescent="0.25">
      <c r="W123" s="31"/>
      <c r="AW123" s="1"/>
      <c r="AX123" s="1"/>
    </row>
    <row r="124" spans="23:50" x14ac:dyDescent="0.25">
      <c r="W124" s="31"/>
      <c r="AW124" s="1"/>
      <c r="AX124" s="1"/>
    </row>
    <row r="125" spans="23:50" x14ac:dyDescent="0.25">
      <c r="W125" s="31"/>
      <c r="AW125" s="1"/>
      <c r="AX125" s="1"/>
    </row>
    <row r="126" spans="23:50" x14ac:dyDescent="0.25">
      <c r="W126" s="31"/>
      <c r="AW126" s="1"/>
      <c r="AX126" s="1"/>
    </row>
    <row r="127" spans="23:50" x14ac:dyDescent="0.25">
      <c r="W127" s="31"/>
      <c r="AW127" s="1"/>
      <c r="AX127" s="1"/>
    </row>
    <row r="128" spans="23:50" x14ac:dyDescent="0.25">
      <c r="W128" s="31"/>
      <c r="AW128" s="1"/>
      <c r="AX128" s="1"/>
    </row>
    <row r="129" spans="23:50" x14ac:dyDescent="0.25">
      <c r="W129" s="31"/>
      <c r="AW129" s="1"/>
      <c r="AX129" s="1"/>
    </row>
    <row r="130" spans="23:50" x14ac:dyDescent="0.25">
      <c r="W130" s="31"/>
      <c r="AW130" s="1"/>
      <c r="AX130" s="1"/>
    </row>
    <row r="131" spans="23:50" x14ac:dyDescent="0.25">
      <c r="W131" s="31"/>
      <c r="AW131" s="1"/>
      <c r="AX131" s="1"/>
    </row>
    <row r="132" spans="23:50" x14ac:dyDescent="0.25">
      <c r="W132" s="31"/>
      <c r="AW132" s="1"/>
      <c r="AX132" s="1"/>
    </row>
    <row r="133" spans="23:50" x14ac:dyDescent="0.25">
      <c r="W133" s="31"/>
      <c r="AW133" s="1"/>
      <c r="AX133" s="1"/>
    </row>
    <row r="134" spans="23:50" x14ac:dyDescent="0.25">
      <c r="W134" s="31"/>
      <c r="AW134" s="1"/>
      <c r="AX134" s="1"/>
    </row>
    <row r="135" spans="23:50" x14ac:dyDescent="0.25">
      <c r="W135" s="31"/>
      <c r="AW135" s="1"/>
      <c r="AX135" s="1"/>
    </row>
    <row r="136" spans="23:50" x14ac:dyDescent="0.25">
      <c r="W136" s="31"/>
      <c r="AW136" s="1"/>
      <c r="AX136" s="1"/>
    </row>
    <row r="137" spans="23:50" x14ac:dyDescent="0.25">
      <c r="W137" s="31"/>
      <c r="AW137" s="1"/>
      <c r="AX137" s="1"/>
    </row>
    <row r="138" spans="23:50" x14ac:dyDescent="0.25">
      <c r="W138" s="31"/>
      <c r="AW138" s="1"/>
      <c r="AX138" s="1"/>
    </row>
    <row r="139" spans="23:50" x14ac:dyDescent="0.25">
      <c r="W139" s="31"/>
      <c r="AW139" s="1"/>
      <c r="AX139" s="1"/>
    </row>
    <row r="140" spans="23:50" x14ac:dyDescent="0.25">
      <c r="W140" s="31"/>
      <c r="AW140" s="1"/>
      <c r="AX140" s="1"/>
    </row>
    <row r="141" spans="23:50" x14ac:dyDescent="0.25">
      <c r="W141" s="31"/>
      <c r="AW141" s="1"/>
      <c r="AX141" s="1"/>
    </row>
    <row r="142" spans="23:50" x14ac:dyDescent="0.25">
      <c r="W142" s="31"/>
      <c r="AW142" s="1"/>
      <c r="AX142" s="1"/>
    </row>
    <row r="143" spans="23:50" x14ac:dyDescent="0.25">
      <c r="W143" s="31"/>
      <c r="AW143" s="1"/>
      <c r="AX143" s="1"/>
    </row>
    <row r="144" spans="23:50" x14ac:dyDescent="0.25">
      <c r="W144" s="31"/>
      <c r="AW144" s="1"/>
      <c r="AX144" s="1"/>
    </row>
    <row r="145" spans="23:50" x14ac:dyDescent="0.25">
      <c r="W145" s="31"/>
      <c r="AW145" s="1"/>
      <c r="AX145" s="1"/>
    </row>
    <row r="146" spans="23:50" x14ac:dyDescent="0.25">
      <c r="W146" s="31"/>
      <c r="AW146" s="1"/>
      <c r="AX146" s="1"/>
    </row>
    <row r="147" spans="23:50" x14ac:dyDescent="0.25">
      <c r="W147" s="31"/>
      <c r="AW147" s="1"/>
      <c r="AX147" s="1"/>
    </row>
    <row r="148" spans="23:50" x14ac:dyDescent="0.25">
      <c r="W148" s="31"/>
      <c r="AW148" s="1"/>
      <c r="AX148" s="1"/>
    </row>
    <row r="149" spans="23:50" x14ac:dyDescent="0.25">
      <c r="W149" s="31"/>
      <c r="AW149" s="1"/>
      <c r="AX149" s="1"/>
    </row>
    <row r="150" spans="23:50" x14ac:dyDescent="0.25">
      <c r="W150" s="31"/>
      <c r="AW150" s="1"/>
      <c r="AX150" s="1"/>
    </row>
    <row r="151" spans="23:50" x14ac:dyDescent="0.25">
      <c r="W151" s="31"/>
      <c r="AW151" s="1"/>
      <c r="AX151" s="1"/>
    </row>
    <row r="152" spans="23:50" x14ac:dyDescent="0.25">
      <c r="W152" s="31"/>
      <c r="AW152" s="1"/>
      <c r="AX152" s="1"/>
    </row>
    <row r="153" spans="23:50" x14ac:dyDescent="0.25">
      <c r="W153" s="31"/>
      <c r="AW153" s="1"/>
      <c r="AX153" s="1"/>
    </row>
    <row r="154" spans="23:50" x14ac:dyDescent="0.25">
      <c r="W154" s="31"/>
      <c r="AW154" s="1"/>
      <c r="AX154" s="1"/>
    </row>
    <row r="155" spans="23:50" x14ac:dyDescent="0.25">
      <c r="W155" s="31"/>
      <c r="AW155" s="1"/>
      <c r="AX155" s="1"/>
    </row>
    <row r="156" spans="23:50" x14ac:dyDescent="0.25">
      <c r="W156" s="31"/>
      <c r="AW156" s="1"/>
      <c r="AX156" s="1"/>
    </row>
    <row r="157" spans="23:50" x14ac:dyDescent="0.25">
      <c r="W157" s="31"/>
      <c r="AW157" s="1"/>
      <c r="AX157" s="1"/>
    </row>
    <row r="158" spans="23:50" x14ac:dyDescent="0.25">
      <c r="W158" s="31"/>
      <c r="AW158" s="1"/>
      <c r="AX158" s="1"/>
    </row>
    <row r="159" spans="23:50" x14ac:dyDescent="0.25">
      <c r="W159" s="31"/>
      <c r="AW159" s="1"/>
      <c r="AX159" s="1"/>
    </row>
    <row r="160" spans="23:50" x14ac:dyDescent="0.25">
      <c r="W160" s="31"/>
      <c r="AW160" s="1"/>
      <c r="AX160" s="1"/>
    </row>
    <row r="161" spans="23:50" x14ac:dyDescent="0.25">
      <c r="W161" s="31"/>
      <c r="AW161" s="1"/>
      <c r="AX161" s="1"/>
    </row>
    <row r="162" spans="23:50" x14ac:dyDescent="0.25">
      <c r="W162" s="31"/>
      <c r="AW162" s="1"/>
      <c r="AX162" s="1"/>
    </row>
    <row r="163" spans="23:50" x14ac:dyDescent="0.25">
      <c r="W163" s="31"/>
      <c r="AW163" s="1"/>
      <c r="AX163" s="1"/>
    </row>
    <row r="164" spans="23:50" x14ac:dyDescent="0.25">
      <c r="W164" s="31"/>
      <c r="AW164" s="1"/>
      <c r="AX164" s="1"/>
    </row>
    <row r="165" spans="23:50" x14ac:dyDescent="0.25">
      <c r="W165" s="31"/>
      <c r="AW165" s="1"/>
      <c r="AX165" s="1"/>
    </row>
    <row r="166" spans="23:50" x14ac:dyDescent="0.25">
      <c r="W166" s="31"/>
      <c r="AW166" s="1"/>
      <c r="AX166" s="1"/>
    </row>
    <row r="167" spans="23:50" x14ac:dyDescent="0.25">
      <c r="W167" s="31"/>
      <c r="AW167" s="1"/>
      <c r="AX167" s="1"/>
    </row>
    <row r="168" spans="23:50" x14ac:dyDescent="0.25">
      <c r="W168" s="31"/>
      <c r="AW168" s="1"/>
      <c r="AX168" s="1"/>
    </row>
    <row r="169" spans="23:50" x14ac:dyDescent="0.25">
      <c r="W169" s="31"/>
      <c r="AW169" s="1"/>
      <c r="AX169" s="1"/>
    </row>
    <row r="170" spans="23:50" x14ac:dyDescent="0.25">
      <c r="W170" s="31"/>
      <c r="AW170" s="1"/>
      <c r="AX170" s="1"/>
    </row>
    <row r="171" spans="23:50" x14ac:dyDescent="0.25">
      <c r="W171" s="31"/>
      <c r="AW171" s="1"/>
      <c r="AX171" s="1"/>
    </row>
    <row r="172" spans="23:50" x14ac:dyDescent="0.25">
      <c r="W172" s="31"/>
      <c r="AW172" s="1"/>
      <c r="AX172" s="1"/>
    </row>
    <row r="173" spans="23:50" x14ac:dyDescent="0.25">
      <c r="W173" s="31"/>
      <c r="AW173" s="1"/>
      <c r="AX173" s="1"/>
    </row>
    <row r="174" spans="23:50" x14ac:dyDescent="0.25">
      <c r="W174" s="31"/>
      <c r="AW174" s="1"/>
      <c r="AX174" s="1"/>
    </row>
    <row r="175" spans="23:50" x14ac:dyDescent="0.25">
      <c r="W175" s="31"/>
      <c r="AW175" s="1"/>
      <c r="AX175" s="1"/>
    </row>
    <row r="176" spans="23:50" x14ac:dyDescent="0.25">
      <c r="W176" s="31"/>
      <c r="AW176" s="1"/>
      <c r="AX176" s="1"/>
    </row>
    <row r="177" spans="23:50" x14ac:dyDescent="0.25">
      <c r="W177" s="31"/>
      <c r="AW177" s="1"/>
      <c r="AX177" s="1"/>
    </row>
    <row r="178" spans="23:50" x14ac:dyDescent="0.25">
      <c r="W178" s="31"/>
      <c r="AW178" s="1"/>
      <c r="AX178" s="1"/>
    </row>
    <row r="179" spans="23:50" x14ac:dyDescent="0.25">
      <c r="W179" s="31"/>
      <c r="AW179" s="1"/>
      <c r="AX179" s="1"/>
    </row>
    <row r="180" spans="23:50" x14ac:dyDescent="0.25">
      <c r="W180" s="31"/>
      <c r="AW180" s="1"/>
      <c r="AX180" s="1"/>
    </row>
    <row r="181" spans="23:50" x14ac:dyDescent="0.25">
      <c r="W181" s="31"/>
      <c r="AW181" s="1"/>
      <c r="AX181" s="1"/>
    </row>
    <row r="182" spans="23:50" x14ac:dyDescent="0.25">
      <c r="W182" s="31"/>
      <c r="AW182" s="1"/>
      <c r="AX182" s="1"/>
    </row>
    <row r="183" spans="23:50" x14ac:dyDescent="0.25">
      <c r="W183" s="31"/>
      <c r="AW183" s="1"/>
      <c r="AX183" s="1"/>
    </row>
    <row r="184" spans="23:50" x14ac:dyDescent="0.25">
      <c r="W184" s="31"/>
      <c r="AW184" s="1"/>
      <c r="AX184" s="1"/>
    </row>
    <row r="185" spans="23:50" x14ac:dyDescent="0.25">
      <c r="W185" s="31"/>
      <c r="AW185" s="1"/>
      <c r="AX185" s="1"/>
    </row>
    <row r="186" spans="23:50" x14ac:dyDescent="0.25">
      <c r="W186" s="31"/>
      <c r="AW186" s="1"/>
      <c r="AX186" s="1"/>
    </row>
    <row r="187" spans="23:50" x14ac:dyDescent="0.25">
      <c r="W187" s="31"/>
      <c r="AW187" s="1"/>
      <c r="AX187" s="1"/>
    </row>
    <row r="188" spans="23:50" x14ac:dyDescent="0.25">
      <c r="W188" s="31"/>
      <c r="AW188" s="1"/>
      <c r="AX188" s="1"/>
    </row>
    <row r="189" spans="23:50" x14ac:dyDescent="0.25">
      <c r="W189" s="31"/>
      <c r="AW189" s="1"/>
      <c r="AX189" s="1"/>
    </row>
    <row r="190" spans="23:50" x14ac:dyDescent="0.25">
      <c r="W190" s="31"/>
      <c r="AW190" s="1"/>
      <c r="AX190" s="1"/>
    </row>
    <row r="191" spans="23:50" x14ac:dyDescent="0.25">
      <c r="W191" s="31"/>
      <c r="AW191" s="1"/>
      <c r="AX191" s="1"/>
    </row>
    <row r="192" spans="23:50" x14ac:dyDescent="0.25">
      <c r="W192" s="31"/>
      <c r="AW192" s="1"/>
      <c r="AX192" s="1"/>
    </row>
    <row r="193" spans="23:50" x14ac:dyDescent="0.25">
      <c r="W193" s="31"/>
      <c r="AW193" s="1"/>
      <c r="AX193" s="1"/>
    </row>
    <row r="194" spans="23:50" x14ac:dyDescent="0.25">
      <c r="W194" s="31"/>
      <c r="AW194" s="1"/>
      <c r="AX194" s="1"/>
    </row>
    <row r="195" spans="23:50" x14ac:dyDescent="0.25">
      <c r="W195" s="31"/>
      <c r="AW195" s="1"/>
      <c r="AX195" s="1"/>
    </row>
    <row r="196" spans="23:50" x14ac:dyDescent="0.25">
      <c r="W196" s="31"/>
      <c r="AW196" s="1"/>
      <c r="AX196" s="1"/>
    </row>
    <row r="197" spans="23:50" x14ac:dyDescent="0.25">
      <c r="W197" s="31"/>
      <c r="AW197" s="1"/>
      <c r="AX197" s="1"/>
    </row>
    <row r="198" spans="23:50" x14ac:dyDescent="0.25">
      <c r="W198" s="31"/>
      <c r="AW198" s="1"/>
      <c r="AX198" s="1"/>
    </row>
    <row r="199" spans="23:50" x14ac:dyDescent="0.25">
      <c r="W199" s="31"/>
      <c r="AW199" s="1"/>
      <c r="AX199" s="1"/>
    </row>
    <row r="200" spans="23:50" x14ac:dyDescent="0.25">
      <c r="W200" s="31"/>
      <c r="AW200" s="1"/>
      <c r="AX200" s="1"/>
    </row>
    <row r="201" spans="23:50" x14ac:dyDescent="0.25">
      <c r="W201" s="31"/>
      <c r="AW201" s="1"/>
      <c r="AX201" s="1"/>
    </row>
    <row r="202" spans="23:50" x14ac:dyDescent="0.25">
      <c r="W202" s="31"/>
      <c r="AW202" s="1"/>
      <c r="AX202" s="1"/>
    </row>
    <row r="203" spans="23:50" x14ac:dyDescent="0.25">
      <c r="W203" s="31"/>
      <c r="AW203" s="1"/>
      <c r="AX203" s="1"/>
    </row>
    <row r="204" spans="23:50" x14ac:dyDescent="0.25">
      <c r="W204" s="31"/>
      <c r="AW204" s="1"/>
      <c r="AX204" s="1"/>
    </row>
    <row r="205" spans="23:50" x14ac:dyDescent="0.25">
      <c r="W205" s="31"/>
      <c r="AW205" s="1"/>
      <c r="AX205" s="1"/>
    </row>
    <row r="206" spans="23:50" x14ac:dyDescent="0.25">
      <c r="W206" s="31"/>
      <c r="AW206" s="1"/>
      <c r="AX206" s="1"/>
    </row>
    <row r="207" spans="23:50" x14ac:dyDescent="0.25">
      <c r="W207" s="31"/>
      <c r="AW207" s="1"/>
      <c r="AX207" s="1"/>
    </row>
    <row r="208" spans="23:50" x14ac:dyDescent="0.25">
      <c r="W208" s="31"/>
      <c r="AW208" s="1"/>
      <c r="AX208" s="1"/>
    </row>
    <row r="209" spans="23:50" x14ac:dyDescent="0.25">
      <c r="W209" s="31"/>
      <c r="AW209" s="1"/>
      <c r="AX209" s="1"/>
    </row>
    <row r="210" spans="23:50" x14ac:dyDescent="0.25">
      <c r="W210" s="31"/>
      <c r="AW210" s="1"/>
      <c r="AX210" s="1"/>
    </row>
    <row r="211" spans="23:50" x14ac:dyDescent="0.25">
      <c r="W211" s="31"/>
      <c r="AW211" s="1"/>
      <c r="AX211" s="1"/>
    </row>
    <row r="212" spans="23:50" x14ac:dyDescent="0.25">
      <c r="W212" s="31"/>
      <c r="AW212" s="1"/>
      <c r="AX212" s="1"/>
    </row>
    <row r="213" spans="23:50" x14ac:dyDescent="0.25">
      <c r="W213" s="31"/>
      <c r="AW213" s="1"/>
      <c r="AX213" s="1"/>
    </row>
    <row r="214" spans="23:50" x14ac:dyDescent="0.25">
      <c r="W214" s="31"/>
      <c r="AW214" s="1"/>
      <c r="AX214" s="1"/>
    </row>
    <row r="215" spans="23:50" x14ac:dyDescent="0.25">
      <c r="W215" s="31"/>
      <c r="AW215" s="1"/>
      <c r="AX215" s="1"/>
    </row>
    <row r="216" spans="23:50" x14ac:dyDescent="0.25">
      <c r="W216" s="31"/>
      <c r="AW216" s="1"/>
      <c r="AX216" s="1"/>
    </row>
    <row r="217" spans="23:50" x14ac:dyDescent="0.25">
      <c r="W217" s="31"/>
      <c r="AW217" s="1"/>
      <c r="AX217" s="1"/>
    </row>
    <row r="218" spans="23:50" x14ac:dyDescent="0.25">
      <c r="W218" s="31"/>
      <c r="AW218" s="1"/>
      <c r="AX218" s="1"/>
    </row>
    <row r="219" spans="23:50" x14ac:dyDescent="0.25">
      <c r="W219" s="31"/>
      <c r="AW219" s="1"/>
      <c r="AX219" s="1"/>
    </row>
    <row r="220" spans="23:50" x14ac:dyDescent="0.25">
      <c r="W220" s="31"/>
      <c r="AW220" s="1"/>
      <c r="AX220" s="1"/>
    </row>
    <row r="221" spans="23:50" x14ac:dyDescent="0.25">
      <c r="W221" s="31"/>
      <c r="AW221" s="1"/>
      <c r="AX221" s="1"/>
    </row>
    <row r="222" spans="23:50" x14ac:dyDescent="0.25">
      <c r="W222" s="31"/>
      <c r="AW222" s="1"/>
      <c r="AX222" s="1"/>
    </row>
    <row r="223" spans="23:50" x14ac:dyDescent="0.25">
      <c r="W223" s="31"/>
      <c r="AW223" s="1"/>
      <c r="AX223" s="1"/>
    </row>
    <row r="224" spans="23:50" x14ac:dyDescent="0.25">
      <c r="W224" s="31"/>
      <c r="AW224" s="1"/>
      <c r="AX224" s="1"/>
    </row>
    <row r="225" spans="23:50" x14ac:dyDescent="0.25">
      <c r="W225" s="31"/>
      <c r="AW225" s="1"/>
      <c r="AX225" s="1"/>
    </row>
    <row r="226" spans="23:50" x14ac:dyDescent="0.25">
      <c r="W226" s="31"/>
      <c r="AW226" s="1"/>
      <c r="AX226" s="1"/>
    </row>
    <row r="227" spans="23:50" x14ac:dyDescent="0.25">
      <c r="W227" s="31"/>
      <c r="AW227" s="1"/>
      <c r="AX227" s="1"/>
    </row>
    <row r="228" spans="23:50" x14ac:dyDescent="0.25">
      <c r="W228" s="31"/>
      <c r="AW228" s="1"/>
      <c r="AX228" s="1"/>
    </row>
    <row r="229" spans="23:50" x14ac:dyDescent="0.25">
      <c r="W229" s="31"/>
      <c r="AW229" s="1"/>
      <c r="AX229" s="1"/>
    </row>
    <row r="230" spans="23:50" x14ac:dyDescent="0.25">
      <c r="W230" s="31"/>
      <c r="AW230" s="1"/>
      <c r="AX230" s="1"/>
    </row>
    <row r="231" spans="23:50" x14ac:dyDescent="0.25">
      <c r="W231" s="31"/>
      <c r="AW231" s="1"/>
      <c r="AX231" s="1"/>
    </row>
    <row r="232" spans="23:50" x14ac:dyDescent="0.25">
      <c r="W232" s="31"/>
      <c r="AW232" s="1"/>
      <c r="AX232" s="1"/>
    </row>
    <row r="233" spans="23:50" x14ac:dyDescent="0.25">
      <c r="W233" s="31"/>
      <c r="AW233" s="1"/>
      <c r="AX233" s="1"/>
    </row>
    <row r="234" spans="23:50" x14ac:dyDescent="0.25">
      <c r="W234" s="31"/>
      <c r="AW234" s="1"/>
      <c r="AX234" s="1"/>
    </row>
    <row r="235" spans="23:50" x14ac:dyDescent="0.25">
      <c r="W235" s="31"/>
      <c r="AW235" s="1"/>
      <c r="AX235" s="1"/>
    </row>
    <row r="236" spans="23:50" x14ac:dyDescent="0.25">
      <c r="W236" s="31"/>
      <c r="AW236" s="1"/>
      <c r="AX236" s="1"/>
    </row>
    <row r="237" spans="23:50" x14ac:dyDescent="0.25">
      <c r="W237" s="31"/>
      <c r="AW237" s="1"/>
      <c r="AX237" s="1"/>
    </row>
    <row r="238" spans="23:50" x14ac:dyDescent="0.25">
      <c r="W238" s="31"/>
      <c r="AW238" s="1"/>
      <c r="AX238" s="1"/>
    </row>
    <row r="239" spans="23:50" x14ac:dyDescent="0.25">
      <c r="W239" s="31"/>
      <c r="AW239" s="1"/>
      <c r="AX239" s="1"/>
    </row>
    <row r="240" spans="23:50" x14ac:dyDescent="0.25">
      <c r="W240" s="31"/>
      <c r="AW240" s="1"/>
      <c r="AX240" s="1"/>
    </row>
    <row r="241" spans="23:50" x14ac:dyDescent="0.25">
      <c r="W241" s="31"/>
      <c r="AW241" s="1"/>
      <c r="AX241" s="1"/>
    </row>
    <row r="242" spans="23:50" x14ac:dyDescent="0.25">
      <c r="W242" s="31"/>
      <c r="AW242" s="1"/>
      <c r="AX242" s="1"/>
    </row>
    <row r="243" spans="23:50" x14ac:dyDescent="0.25">
      <c r="W243" s="31"/>
      <c r="AW243" s="1"/>
      <c r="AX243" s="1"/>
    </row>
    <row r="244" spans="23:50" x14ac:dyDescent="0.25">
      <c r="W244" s="31"/>
      <c r="AW244" s="1"/>
      <c r="AX244" s="1"/>
    </row>
    <row r="245" spans="23:50" x14ac:dyDescent="0.25">
      <c r="W245" s="31"/>
      <c r="AW245" s="1"/>
      <c r="AX245" s="1"/>
    </row>
    <row r="246" spans="23:50" x14ac:dyDescent="0.25">
      <c r="W246" s="31"/>
      <c r="AW246" s="1"/>
      <c r="AX246" s="1"/>
    </row>
    <row r="247" spans="23:50" x14ac:dyDescent="0.25">
      <c r="W247" s="31"/>
      <c r="AW247" s="1"/>
      <c r="AX247" s="1"/>
    </row>
    <row r="248" spans="23:50" x14ac:dyDescent="0.25">
      <c r="W248" s="31"/>
      <c r="AW248" s="1"/>
      <c r="AX248" s="1"/>
    </row>
    <row r="249" spans="23:50" x14ac:dyDescent="0.25">
      <c r="W249" s="31"/>
      <c r="AW249" s="1"/>
      <c r="AX249" s="1"/>
    </row>
    <row r="250" spans="23:50" x14ac:dyDescent="0.25">
      <c r="W250" s="31"/>
      <c r="AW250" s="1"/>
      <c r="AX250" s="1"/>
    </row>
    <row r="251" spans="23:50" x14ac:dyDescent="0.25">
      <c r="W251" s="31"/>
      <c r="AW251" s="1"/>
      <c r="AX251" s="1"/>
    </row>
    <row r="252" spans="23:50" x14ac:dyDescent="0.25">
      <c r="W252" s="31"/>
      <c r="AW252" s="1"/>
      <c r="AX252" s="1"/>
    </row>
    <row r="253" spans="23:50" x14ac:dyDescent="0.25">
      <c r="W253" s="31"/>
      <c r="AW253" s="1"/>
      <c r="AX253" s="1"/>
    </row>
    <row r="254" spans="23:50" x14ac:dyDescent="0.25">
      <c r="W254" s="31"/>
      <c r="AW254" s="1"/>
      <c r="AX254" s="1"/>
    </row>
    <row r="255" spans="23:50" x14ac:dyDescent="0.25">
      <c r="W255" s="31"/>
      <c r="AW255" s="1"/>
      <c r="AX255" s="1"/>
    </row>
    <row r="256" spans="23:50" x14ac:dyDescent="0.25">
      <c r="W256" s="31"/>
      <c r="AW256" s="1"/>
      <c r="AX256" s="1"/>
    </row>
    <row r="257" spans="23:50" x14ac:dyDescent="0.25">
      <c r="W257" s="31"/>
      <c r="AW257" s="1"/>
      <c r="AX257" s="1"/>
    </row>
    <row r="258" spans="23:50" x14ac:dyDescent="0.25">
      <c r="W258" s="31"/>
      <c r="AW258" s="1"/>
      <c r="AX258" s="1"/>
    </row>
    <row r="259" spans="23:50" x14ac:dyDescent="0.25">
      <c r="W259" s="31"/>
      <c r="AW259" s="1"/>
      <c r="AX259" s="1"/>
    </row>
    <row r="260" spans="23:50" x14ac:dyDescent="0.25">
      <c r="W260" s="31"/>
      <c r="AW260" s="1"/>
      <c r="AX260" s="1"/>
    </row>
    <row r="261" spans="23:50" x14ac:dyDescent="0.25">
      <c r="W261" s="31"/>
      <c r="AW261" s="1"/>
      <c r="AX261" s="1"/>
    </row>
    <row r="262" spans="23:50" x14ac:dyDescent="0.25">
      <c r="W262" s="31"/>
      <c r="AW262" s="1"/>
      <c r="AX262" s="1"/>
    </row>
    <row r="263" spans="23:50" x14ac:dyDescent="0.25">
      <c r="W263" s="31"/>
      <c r="AW263" s="1"/>
      <c r="AX263" s="1"/>
    </row>
    <row r="264" spans="23:50" x14ac:dyDescent="0.25">
      <c r="W264" s="31"/>
      <c r="AW264" s="1"/>
      <c r="AX264" s="1"/>
    </row>
    <row r="265" spans="23:50" x14ac:dyDescent="0.25">
      <c r="W265" s="31"/>
      <c r="AW265" s="1"/>
      <c r="AX265" s="1"/>
    </row>
    <row r="266" spans="23:50" x14ac:dyDescent="0.25">
      <c r="W266" s="31"/>
      <c r="AW266" s="1"/>
      <c r="AX266" s="1"/>
    </row>
    <row r="267" spans="23:50" x14ac:dyDescent="0.25">
      <c r="W267" s="31"/>
      <c r="AW267" s="1"/>
      <c r="AX267" s="1"/>
    </row>
    <row r="268" spans="23:50" x14ac:dyDescent="0.25">
      <c r="W268" s="31"/>
      <c r="AW268" s="1"/>
      <c r="AX268" s="1"/>
    </row>
    <row r="269" spans="23:50" x14ac:dyDescent="0.25">
      <c r="W269" s="31"/>
      <c r="AW269" s="1"/>
      <c r="AX269" s="1"/>
    </row>
    <row r="270" spans="23:50" x14ac:dyDescent="0.25">
      <c r="W270" s="31"/>
      <c r="AW270" s="1"/>
      <c r="AX270" s="1"/>
    </row>
    <row r="271" spans="23:50" x14ac:dyDescent="0.25">
      <c r="W271" s="31"/>
      <c r="AW271" s="1"/>
      <c r="AX271" s="1"/>
    </row>
    <row r="272" spans="23:50" x14ac:dyDescent="0.25">
      <c r="W272" s="31"/>
      <c r="AW272" s="1"/>
      <c r="AX272" s="1"/>
    </row>
    <row r="273" spans="23:50" x14ac:dyDescent="0.25">
      <c r="W273" s="31"/>
      <c r="AW273" s="1"/>
      <c r="AX273" s="1"/>
    </row>
    <row r="274" spans="23:50" x14ac:dyDescent="0.25">
      <c r="W274" s="31"/>
      <c r="AW274" s="1"/>
      <c r="AX274" s="1"/>
    </row>
    <row r="275" spans="23:50" x14ac:dyDescent="0.25">
      <c r="W275" s="31"/>
      <c r="AW275" s="1"/>
      <c r="AX275" s="1"/>
    </row>
    <row r="276" spans="23:50" x14ac:dyDescent="0.25">
      <c r="W276" s="31"/>
      <c r="AW276" s="1"/>
      <c r="AX276" s="1"/>
    </row>
    <row r="277" spans="23:50" x14ac:dyDescent="0.25">
      <c r="W277" s="31"/>
      <c r="AW277" s="1"/>
      <c r="AX277" s="1"/>
    </row>
    <row r="278" spans="23:50" x14ac:dyDescent="0.25">
      <c r="W278" s="31"/>
      <c r="AW278" s="1"/>
      <c r="AX278" s="1"/>
    </row>
    <row r="279" spans="23:50" x14ac:dyDescent="0.25">
      <c r="W279" s="31"/>
      <c r="AW279" s="1"/>
      <c r="AX279" s="1"/>
    </row>
    <row r="280" spans="23:50" x14ac:dyDescent="0.25">
      <c r="W280" s="31"/>
      <c r="AW280" s="1"/>
      <c r="AX280" s="1"/>
    </row>
    <row r="281" spans="23:50" x14ac:dyDescent="0.25">
      <c r="W281" s="31"/>
      <c r="AW281" s="1"/>
      <c r="AX281" s="1"/>
    </row>
    <row r="282" spans="23:50" x14ac:dyDescent="0.25">
      <c r="W282" s="31"/>
      <c r="AW282" s="1"/>
      <c r="AX282" s="1"/>
    </row>
    <row r="283" spans="23:50" x14ac:dyDescent="0.25">
      <c r="W283" s="31"/>
      <c r="AW283" s="1"/>
      <c r="AX283" s="1"/>
    </row>
    <row r="284" spans="23:50" x14ac:dyDescent="0.25">
      <c r="W284" s="31"/>
      <c r="AW284" s="1"/>
      <c r="AX284" s="1"/>
    </row>
    <row r="285" spans="23:50" x14ac:dyDescent="0.25">
      <c r="W285" s="31"/>
      <c r="AW285" s="1"/>
      <c r="AX285" s="1"/>
    </row>
    <row r="286" spans="23:50" x14ac:dyDescent="0.25">
      <c r="W286" s="31"/>
      <c r="AW286" s="1"/>
      <c r="AX286" s="1"/>
    </row>
    <row r="287" spans="23:50" x14ac:dyDescent="0.25">
      <c r="W287" s="31"/>
      <c r="AW287" s="1"/>
      <c r="AX287" s="1"/>
    </row>
    <row r="288" spans="23:50" x14ac:dyDescent="0.25">
      <c r="W288" s="31"/>
      <c r="AW288" s="1"/>
      <c r="AX288" s="1"/>
    </row>
    <row r="289" spans="23:50" x14ac:dyDescent="0.25">
      <c r="W289" s="31"/>
      <c r="AW289" s="1"/>
      <c r="AX289" s="1"/>
    </row>
    <row r="290" spans="23:50" x14ac:dyDescent="0.25">
      <c r="W290" s="31"/>
      <c r="AW290" s="1"/>
      <c r="AX290" s="1"/>
    </row>
    <row r="291" spans="23:50" x14ac:dyDescent="0.25">
      <c r="W291" s="31"/>
      <c r="AW291" s="1"/>
      <c r="AX291" s="1"/>
    </row>
    <row r="292" spans="23:50" x14ac:dyDescent="0.25">
      <c r="W292" s="31"/>
      <c r="AW292" s="1"/>
      <c r="AX292" s="1"/>
    </row>
    <row r="293" spans="23:50" x14ac:dyDescent="0.25">
      <c r="W293" s="31"/>
      <c r="AW293" s="1"/>
      <c r="AX293" s="1"/>
    </row>
    <row r="294" spans="23:50" x14ac:dyDescent="0.25">
      <c r="W294" s="31"/>
      <c r="AW294" s="1"/>
      <c r="AX294" s="1"/>
    </row>
    <row r="295" spans="23:50" x14ac:dyDescent="0.25">
      <c r="W295" s="31"/>
      <c r="AW295" s="1"/>
      <c r="AX295" s="1"/>
    </row>
    <row r="296" spans="23:50" x14ac:dyDescent="0.25">
      <c r="W296" s="31"/>
      <c r="AW296" s="1"/>
      <c r="AX296" s="1"/>
    </row>
    <row r="297" spans="23:50" x14ac:dyDescent="0.25">
      <c r="W297" s="31"/>
      <c r="AW297" s="1"/>
      <c r="AX297" s="1"/>
    </row>
    <row r="298" spans="23:50" x14ac:dyDescent="0.25">
      <c r="W298" s="31"/>
      <c r="AW298" s="1"/>
      <c r="AX298" s="1"/>
    </row>
    <row r="299" spans="23:50" x14ac:dyDescent="0.25">
      <c r="W299" s="31"/>
      <c r="AW299" s="1"/>
      <c r="AX299" s="1"/>
    </row>
    <row r="300" spans="23:50" x14ac:dyDescent="0.25">
      <c r="W300" s="31"/>
      <c r="AW300" s="1"/>
      <c r="AX300" s="1"/>
    </row>
    <row r="301" spans="23:50" x14ac:dyDescent="0.25">
      <c r="W301" s="31"/>
      <c r="AW301" s="1"/>
      <c r="AX301" s="1"/>
    </row>
    <row r="302" spans="23:50" x14ac:dyDescent="0.25">
      <c r="W302" s="31"/>
      <c r="AW302" s="1"/>
      <c r="AX302" s="1"/>
    </row>
    <row r="303" spans="23:50" x14ac:dyDescent="0.25">
      <c r="W303" s="31"/>
      <c r="AW303" s="1"/>
      <c r="AX303" s="1"/>
    </row>
    <row r="304" spans="23:50" x14ac:dyDescent="0.25">
      <c r="W304" s="31"/>
      <c r="AW304" s="1"/>
      <c r="AX304" s="1"/>
    </row>
    <row r="305" spans="23:50" x14ac:dyDescent="0.25">
      <c r="W305" s="31"/>
      <c r="AW305" s="1"/>
      <c r="AX305" s="1"/>
    </row>
    <row r="306" spans="23:50" x14ac:dyDescent="0.25">
      <c r="W306" s="31"/>
      <c r="AW306" s="1"/>
      <c r="AX306" s="1"/>
    </row>
    <row r="307" spans="23:50" x14ac:dyDescent="0.25">
      <c r="W307" s="31"/>
      <c r="AW307" s="1"/>
      <c r="AX307" s="1"/>
    </row>
    <row r="308" spans="23:50" x14ac:dyDescent="0.25">
      <c r="W308" s="31"/>
      <c r="AW308" s="1"/>
      <c r="AX308" s="1"/>
    </row>
    <row r="309" spans="23:50" x14ac:dyDescent="0.25">
      <c r="W309" s="31"/>
      <c r="AW309" s="1"/>
      <c r="AX309" s="1"/>
    </row>
    <row r="310" spans="23:50" x14ac:dyDescent="0.25">
      <c r="W310" s="31"/>
      <c r="AW310" s="1"/>
      <c r="AX310" s="1"/>
    </row>
    <row r="311" spans="23:50" x14ac:dyDescent="0.25">
      <c r="W311" s="31"/>
      <c r="AW311" s="1"/>
      <c r="AX311" s="1"/>
    </row>
    <row r="312" spans="23:50" x14ac:dyDescent="0.25">
      <c r="W312" s="31"/>
      <c r="AW312" s="1"/>
      <c r="AX312" s="1"/>
    </row>
    <row r="313" spans="23:50" x14ac:dyDescent="0.25">
      <c r="W313" s="31"/>
      <c r="AW313" s="1"/>
      <c r="AX313" s="1"/>
    </row>
    <row r="314" spans="23:50" x14ac:dyDescent="0.25">
      <c r="W314" s="31"/>
      <c r="AW314" s="1"/>
      <c r="AX314" s="1"/>
    </row>
    <row r="315" spans="23:50" x14ac:dyDescent="0.25">
      <c r="W315" s="31"/>
      <c r="AW315" s="1"/>
      <c r="AX315" s="1"/>
    </row>
    <row r="316" spans="23:50" x14ac:dyDescent="0.25">
      <c r="W316" s="31"/>
      <c r="AW316" s="1"/>
      <c r="AX316" s="1"/>
    </row>
    <row r="317" spans="23:50" x14ac:dyDescent="0.25">
      <c r="W317" s="31"/>
      <c r="AW317" s="1"/>
      <c r="AX317" s="1"/>
    </row>
    <row r="318" spans="23:50" x14ac:dyDescent="0.25">
      <c r="W318" s="31"/>
      <c r="AW318" s="1"/>
      <c r="AX318" s="1"/>
    </row>
    <row r="319" spans="23:50" x14ac:dyDescent="0.25">
      <c r="W319" s="31"/>
      <c r="AW319" s="1"/>
      <c r="AX319" s="1"/>
    </row>
    <row r="320" spans="23:50" x14ac:dyDescent="0.25">
      <c r="W320" s="31"/>
      <c r="AW320" s="1"/>
      <c r="AX320" s="1"/>
    </row>
    <row r="321" spans="23:50" x14ac:dyDescent="0.25">
      <c r="W321" s="31"/>
      <c r="AW321" s="1"/>
      <c r="AX321" s="1"/>
    </row>
    <row r="322" spans="23:50" x14ac:dyDescent="0.25">
      <c r="W322" s="31"/>
      <c r="AW322" s="1"/>
      <c r="AX322" s="1"/>
    </row>
    <row r="323" spans="23:50" x14ac:dyDescent="0.25">
      <c r="W323" s="31"/>
      <c r="AW323" s="1"/>
      <c r="AX323" s="1"/>
    </row>
    <row r="324" spans="23:50" x14ac:dyDescent="0.25">
      <c r="W324" s="31"/>
      <c r="AW324" s="1"/>
      <c r="AX324" s="1"/>
    </row>
    <row r="325" spans="23:50" x14ac:dyDescent="0.25">
      <c r="W325" s="31"/>
      <c r="AW325" s="1"/>
      <c r="AX325" s="1"/>
    </row>
    <row r="326" spans="23:50" x14ac:dyDescent="0.25">
      <c r="W326" s="31"/>
      <c r="AW326" s="1"/>
      <c r="AX326" s="1"/>
    </row>
    <row r="327" spans="23:50" x14ac:dyDescent="0.25">
      <c r="W327" s="31"/>
      <c r="AW327" s="1"/>
      <c r="AX327" s="1"/>
    </row>
    <row r="328" spans="23:50" x14ac:dyDescent="0.25">
      <c r="W328" s="31"/>
      <c r="AW328" s="1"/>
      <c r="AX328" s="1"/>
    </row>
    <row r="329" spans="23:50" x14ac:dyDescent="0.25">
      <c r="W329" s="31"/>
      <c r="AW329" s="1"/>
      <c r="AX329" s="1"/>
    </row>
    <row r="330" spans="23:50" x14ac:dyDescent="0.25">
      <c r="W330" s="31"/>
      <c r="AW330" s="1"/>
      <c r="AX330" s="1"/>
    </row>
    <row r="331" spans="23:50" x14ac:dyDescent="0.25">
      <c r="W331" s="31"/>
      <c r="AW331" s="1"/>
      <c r="AX331" s="1"/>
    </row>
    <row r="332" spans="23:50" x14ac:dyDescent="0.25">
      <c r="W332" s="31"/>
      <c r="AW332" s="1"/>
      <c r="AX332" s="1"/>
    </row>
    <row r="333" spans="23:50" x14ac:dyDescent="0.25">
      <c r="W333" s="31"/>
      <c r="AW333" s="1"/>
      <c r="AX333" s="1"/>
    </row>
    <row r="334" spans="23:50" x14ac:dyDescent="0.25">
      <c r="W334" s="31"/>
      <c r="AW334" s="1"/>
      <c r="AX334" s="1"/>
    </row>
    <row r="335" spans="23:50" x14ac:dyDescent="0.25">
      <c r="W335" s="31"/>
      <c r="AW335" s="1"/>
      <c r="AX335" s="1"/>
    </row>
    <row r="336" spans="23:50" x14ac:dyDescent="0.25">
      <c r="W336" s="31"/>
      <c r="AW336" s="1"/>
      <c r="AX336" s="1"/>
    </row>
    <row r="337" spans="23:50" x14ac:dyDescent="0.25">
      <c r="W337" s="31"/>
      <c r="AW337" s="1"/>
      <c r="AX337" s="1"/>
    </row>
    <row r="338" spans="23:50" x14ac:dyDescent="0.25">
      <c r="W338" s="31"/>
      <c r="AW338" s="1"/>
      <c r="AX338" s="1"/>
    </row>
    <row r="339" spans="23:50" x14ac:dyDescent="0.25">
      <c r="W339" s="31"/>
      <c r="AW339" s="1"/>
      <c r="AX339" s="1"/>
    </row>
    <row r="340" spans="23:50" x14ac:dyDescent="0.25">
      <c r="W340" s="31"/>
      <c r="AW340" s="1"/>
      <c r="AX340" s="1"/>
    </row>
    <row r="341" spans="23:50" x14ac:dyDescent="0.25">
      <c r="W341" s="31"/>
      <c r="AW341" s="1"/>
      <c r="AX341" s="1"/>
    </row>
    <row r="342" spans="23:50" x14ac:dyDescent="0.25">
      <c r="W342" s="31"/>
      <c r="AW342" s="1"/>
      <c r="AX342" s="1"/>
    </row>
    <row r="343" spans="23:50" x14ac:dyDescent="0.25">
      <c r="W343" s="31"/>
      <c r="AW343" s="1"/>
      <c r="AX343" s="1"/>
    </row>
    <row r="344" spans="23:50" x14ac:dyDescent="0.25">
      <c r="W344" s="31"/>
      <c r="AW344" s="1"/>
      <c r="AX344" s="1"/>
    </row>
    <row r="345" spans="23:50" x14ac:dyDescent="0.25">
      <c r="W345" s="31"/>
      <c r="AW345" s="1"/>
      <c r="AX345" s="1"/>
    </row>
    <row r="346" spans="23:50" x14ac:dyDescent="0.25">
      <c r="W346" s="31"/>
      <c r="AW346" s="1"/>
      <c r="AX346" s="1"/>
    </row>
    <row r="347" spans="23:50" x14ac:dyDescent="0.25">
      <c r="W347" s="31"/>
      <c r="AW347" s="1"/>
      <c r="AX347" s="1"/>
    </row>
    <row r="348" spans="23:50" x14ac:dyDescent="0.25">
      <c r="W348" s="31"/>
      <c r="AW348" s="1"/>
      <c r="AX348" s="1"/>
    </row>
    <row r="349" spans="23:50" x14ac:dyDescent="0.25">
      <c r="W349" s="31"/>
      <c r="AW349" s="1"/>
      <c r="AX349" s="1"/>
    </row>
    <row r="350" spans="23:50" x14ac:dyDescent="0.25">
      <c r="W350" s="31"/>
      <c r="AW350" s="1"/>
      <c r="AX350" s="1"/>
    </row>
    <row r="351" spans="23:50" x14ac:dyDescent="0.25">
      <c r="W351" s="31"/>
      <c r="AW351" s="1"/>
      <c r="AX351" s="1"/>
    </row>
    <row r="352" spans="23:50" x14ac:dyDescent="0.25">
      <c r="W352" s="31"/>
      <c r="AW352" s="1"/>
      <c r="AX352" s="1"/>
    </row>
    <row r="353" spans="23:50" x14ac:dyDescent="0.25">
      <c r="W353" s="31"/>
      <c r="AW353" s="1"/>
      <c r="AX353" s="1"/>
    </row>
    <row r="354" spans="23:50" x14ac:dyDescent="0.25">
      <c r="W354" s="31"/>
      <c r="AW354" s="1"/>
      <c r="AX354" s="1"/>
    </row>
    <row r="355" spans="23:50" x14ac:dyDescent="0.25">
      <c r="W355" s="31"/>
      <c r="AW355" s="1"/>
      <c r="AX355" s="1"/>
    </row>
    <row r="356" spans="23:50" x14ac:dyDescent="0.25">
      <c r="W356" s="31"/>
      <c r="AW356" s="1"/>
      <c r="AX356" s="1"/>
    </row>
    <row r="357" spans="23:50" x14ac:dyDescent="0.25">
      <c r="W357" s="31"/>
      <c r="AW357" s="1"/>
      <c r="AX357" s="1"/>
    </row>
    <row r="358" spans="23:50" x14ac:dyDescent="0.25">
      <c r="W358" s="31"/>
      <c r="AW358" s="1"/>
      <c r="AX358" s="1"/>
    </row>
    <row r="359" spans="23:50" x14ac:dyDescent="0.25">
      <c r="W359" s="31"/>
      <c r="AW359" s="1"/>
      <c r="AX359" s="1"/>
    </row>
    <row r="360" spans="23:50" x14ac:dyDescent="0.25">
      <c r="W360" s="31"/>
      <c r="AW360" s="1"/>
      <c r="AX360" s="1"/>
    </row>
    <row r="361" spans="23:50" x14ac:dyDescent="0.25">
      <c r="W361" s="31"/>
      <c r="AW361" s="1"/>
      <c r="AX361" s="1"/>
    </row>
    <row r="362" spans="23:50" x14ac:dyDescent="0.25">
      <c r="W362" s="31"/>
      <c r="AW362" s="1"/>
      <c r="AX362" s="1"/>
    </row>
    <row r="363" spans="23:50" x14ac:dyDescent="0.25">
      <c r="W363" s="31"/>
      <c r="AW363" s="1"/>
      <c r="AX363" s="1"/>
    </row>
    <row r="364" spans="23:50" x14ac:dyDescent="0.25">
      <c r="W364" s="31"/>
      <c r="AW364" s="1"/>
      <c r="AX364" s="1"/>
    </row>
    <row r="365" spans="23:50" x14ac:dyDescent="0.25">
      <c r="W365" s="31"/>
      <c r="AW365" s="1"/>
      <c r="AX365" s="1"/>
    </row>
    <row r="366" spans="23:50" x14ac:dyDescent="0.25">
      <c r="W366" s="31"/>
      <c r="AW366" s="1"/>
      <c r="AX366" s="1"/>
    </row>
    <row r="367" spans="23:50" x14ac:dyDescent="0.25">
      <c r="W367" s="31"/>
      <c r="AW367" s="1"/>
      <c r="AX367" s="1"/>
    </row>
    <row r="368" spans="23:50" x14ac:dyDescent="0.25">
      <c r="W368" s="31"/>
      <c r="AW368" s="1"/>
      <c r="AX368" s="1"/>
    </row>
    <row r="369" spans="23:50" x14ac:dyDescent="0.25">
      <c r="W369" s="31"/>
      <c r="AW369" s="1"/>
      <c r="AX369" s="1"/>
    </row>
    <row r="370" spans="23:50" x14ac:dyDescent="0.25">
      <c r="W370" s="31"/>
      <c r="AW370" s="1"/>
      <c r="AX370" s="1"/>
    </row>
    <row r="371" spans="23:50" x14ac:dyDescent="0.25">
      <c r="W371" s="31"/>
      <c r="AW371" s="1"/>
      <c r="AX371" s="1"/>
    </row>
    <row r="372" spans="23:50" x14ac:dyDescent="0.25">
      <c r="W372" s="31"/>
      <c r="AW372" s="1"/>
      <c r="AX372" s="1"/>
    </row>
    <row r="373" spans="23:50" x14ac:dyDescent="0.25">
      <c r="W373" s="31"/>
      <c r="AW373" s="1"/>
      <c r="AX373" s="1"/>
    </row>
    <row r="374" spans="23:50" x14ac:dyDescent="0.25">
      <c r="W374" s="31"/>
      <c r="AW374" s="1"/>
      <c r="AX374" s="1"/>
    </row>
    <row r="375" spans="23:50" x14ac:dyDescent="0.25">
      <c r="W375" s="31"/>
      <c r="AW375" s="1"/>
      <c r="AX375" s="1"/>
    </row>
    <row r="376" spans="23:50" x14ac:dyDescent="0.25">
      <c r="W376" s="31"/>
      <c r="AW376" s="1"/>
      <c r="AX376" s="1"/>
    </row>
    <row r="377" spans="23:50" x14ac:dyDescent="0.25">
      <c r="W377" s="31"/>
      <c r="AW377" s="1"/>
      <c r="AX377" s="1"/>
    </row>
    <row r="378" spans="23:50" x14ac:dyDescent="0.25">
      <c r="W378" s="31"/>
      <c r="AW378" s="1"/>
      <c r="AX378" s="1"/>
    </row>
    <row r="379" spans="23:50" x14ac:dyDescent="0.25">
      <c r="W379" s="31"/>
      <c r="AW379" s="1"/>
      <c r="AX379" s="1"/>
    </row>
    <row r="380" spans="23:50" x14ac:dyDescent="0.25">
      <c r="W380" s="31"/>
      <c r="AW380" s="1"/>
      <c r="AX380" s="1"/>
    </row>
    <row r="381" spans="23:50" x14ac:dyDescent="0.25">
      <c r="W381" s="31"/>
      <c r="AW381" s="1"/>
      <c r="AX381" s="1"/>
    </row>
    <row r="382" spans="23:50" x14ac:dyDescent="0.25">
      <c r="W382" s="31"/>
      <c r="AW382" s="1"/>
      <c r="AX382" s="1"/>
    </row>
    <row r="383" spans="23:50" x14ac:dyDescent="0.25">
      <c r="W383" s="31"/>
      <c r="AW383" s="1"/>
      <c r="AX383" s="1"/>
    </row>
    <row r="384" spans="23:50" x14ac:dyDescent="0.25">
      <c r="W384" s="31"/>
      <c r="AW384" s="1"/>
      <c r="AX384" s="1"/>
    </row>
    <row r="385" spans="23:50" x14ac:dyDescent="0.25">
      <c r="W385" s="31"/>
      <c r="AW385" s="1"/>
      <c r="AX385" s="1"/>
    </row>
    <row r="386" spans="23:50" x14ac:dyDescent="0.25">
      <c r="W386" s="31"/>
      <c r="AW386" s="1"/>
      <c r="AX386" s="1"/>
    </row>
    <row r="387" spans="23:50" x14ac:dyDescent="0.25">
      <c r="W387" s="31"/>
      <c r="AW387" s="1"/>
      <c r="AX387" s="1"/>
    </row>
    <row r="388" spans="23:50" x14ac:dyDescent="0.25">
      <c r="W388" s="31"/>
      <c r="AW388" s="1"/>
      <c r="AX388" s="1"/>
    </row>
    <row r="389" spans="23:50" x14ac:dyDescent="0.25">
      <c r="W389" s="31"/>
      <c r="AW389" s="1"/>
      <c r="AX389" s="1"/>
    </row>
    <row r="390" spans="23:50" x14ac:dyDescent="0.25">
      <c r="W390" s="31"/>
      <c r="AW390" s="1"/>
      <c r="AX390" s="1"/>
    </row>
    <row r="391" spans="23:50" x14ac:dyDescent="0.25">
      <c r="W391" s="31"/>
      <c r="AW391" s="1"/>
      <c r="AX391" s="1"/>
    </row>
    <row r="392" spans="23:50" x14ac:dyDescent="0.25">
      <c r="W392" s="31"/>
      <c r="AW392" s="1"/>
      <c r="AX392" s="1"/>
    </row>
    <row r="393" spans="23:50" x14ac:dyDescent="0.25">
      <c r="W393" s="31"/>
      <c r="AW393" s="1"/>
      <c r="AX393" s="1"/>
    </row>
    <row r="394" spans="23:50" x14ac:dyDescent="0.25">
      <c r="W394" s="31"/>
      <c r="AW394" s="1"/>
      <c r="AX394" s="1"/>
    </row>
    <row r="395" spans="23:50" x14ac:dyDescent="0.25">
      <c r="W395" s="31"/>
      <c r="AW395" s="1"/>
      <c r="AX395" s="1"/>
    </row>
    <row r="396" spans="23:50" x14ac:dyDescent="0.25">
      <c r="W396" s="31"/>
      <c r="AW396" s="1"/>
      <c r="AX396" s="1"/>
    </row>
    <row r="397" spans="23:50" x14ac:dyDescent="0.25">
      <c r="W397" s="31"/>
      <c r="AW397" s="1"/>
      <c r="AX397" s="1"/>
    </row>
    <row r="398" spans="23:50" x14ac:dyDescent="0.25">
      <c r="W398" s="31"/>
      <c r="AW398" s="1"/>
      <c r="AX398" s="1"/>
    </row>
    <row r="399" spans="23:50" x14ac:dyDescent="0.25">
      <c r="W399" s="31"/>
      <c r="AW399" s="1"/>
      <c r="AX399" s="1"/>
    </row>
    <row r="400" spans="23:50" x14ac:dyDescent="0.25">
      <c r="W400" s="31"/>
      <c r="AW400" s="1"/>
      <c r="AX400" s="1"/>
    </row>
    <row r="401" spans="23:50" x14ac:dyDescent="0.25">
      <c r="W401" s="31"/>
      <c r="AW401" s="1"/>
      <c r="AX401" s="1"/>
    </row>
    <row r="402" spans="23:50" x14ac:dyDescent="0.25">
      <c r="W402" s="31"/>
      <c r="AW402" s="1"/>
      <c r="AX402" s="1"/>
    </row>
    <row r="403" spans="23:50" x14ac:dyDescent="0.25">
      <c r="W403" s="31"/>
      <c r="AW403" s="1"/>
      <c r="AX403" s="1"/>
    </row>
    <row r="404" spans="23:50" x14ac:dyDescent="0.25">
      <c r="W404" s="31"/>
      <c r="AW404" s="1"/>
      <c r="AX404" s="1"/>
    </row>
    <row r="405" spans="23:50" x14ac:dyDescent="0.25">
      <c r="W405" s="31"/>
      <c r="AW405" s="1"/>
      <c r="AX405" s="1"/>
    </row>
    <row r="406" spans="23:50" x14ac:dyDescent="0.25">
      <c r="W406" s="31"/>
      <c r="AW406" s="1"/>
      <c r="AX406" s="1"/>
    </row>
    <row r="407" spans="23:50" x14ac:dyDescent="0.25">
      <c r="W407" s="31"/>
      <c r="AW407" s="1"/>
      <c r="AX407" s="1"/>
    </row>
    <row r="408" spans="23:50" x14ac:dyDescent="0.25">
      <c r="W408" s="31"/>
      <c r="AW408" s="1"/>
      <c r="AX408" s="1"/>
    </row>
    <row r="409" spans="23:50" x14ac:dyDescent="0.25">
      <c r="W409" s="31"/>
      <c r="AW409" s="1"/>
      <c r="AX409" s="1"/>
    </row>
    <row r="410" spans="23:50" x14ac:dyDescent="0.25">
      <c r="W410" s="31"/>
      <c r="AW410" s="1"/>
      <c r="AX410" s="1"/>
    </row>
    <row r="411" spans="23:50" x14ac:dyDescent="0.25">
      <c r="W411" s="31"/>
      <c r="AW411" s="1"/>
      <c r="AX411" s="1"/>
    </row>
    <row r="412" spans="23:50" x14ac:dyDescent="0.25">
      <c r="W412" s="31"/>
      <c r="AW412" s="1"/>
      <c r="AX412" s="1"/>
    </row>
    <row r="413" spans="23:50" x14ac:dyDescent="0.25">
      <c r="W413" s="31"/>
      <c r="AW413" s="1"/>
      <c r="AX413" s="1"/>
    </row>
    <row r="414" spans="23:50" x14ac:dyDescent="0.25">
      <c r="W414" s="31"/>
      <c r="AW414" s="1"/>
      <c r="AX414" s="1"/>
    </row>
    <row r="415" spans="23:50" x14ac:dyDescent="0.25">
      <c r="W415" s="31"/>
      <c r="AW415" s="1"/>
      <c r="AX415" s="1"/>
    </row>
    <row r="416" spans="23:50" x14ac:dyDescent="0.25">
      <c r="W416" s="31"/>
      <c r="AW416" s="1"/>
      <c r="AX416" s="1"/>
    </row>
    <row r="417" spans="23:50" x14ac:dyDescent="0.25">
      <c r="W417" s="31"/>
      <c r="AW417" s="1"/>
      <c r="AX417" s="1"/>
    </row>
    <row r="418" spans="23:50" x14ac:dyDescent="0.25">
      <c r="W418" s="31"/>
      <c r="AW418" s="1"/>
      <c r="AX418" s="1"/>
    </row>
    <row r="419" spans="23:50" x14ac:dyDescent="0.25">
      <c r="W419" s="31"/>
      <c r="AW419" s="1"/>
      <c r="AX419" s="1"/>
    </row>
    <row r="420" spans="23:50" x14ac:dyDescent="0.25">
      <c r="W420" s="31"/>
      <c r="AW420" s="1"/>
      <c r="AX420" s="1"/>
    </row>
    <row r="421" spans="23:50" x14ac:dyDescent="0.25">
      <c r="W421" s="31"/>
      <c r="AW421" s="1"/>
      <c r="AX421" s="1"/>
    </row>
    <row r="422" spans="23:50" x14ac:dyDescent="0.25">
      <c r="W422" s="31"/>
      <c r="AW422" s="1"/>
      <c r="AX422" s="1"/>
    </row>
    <row r="423" spans="23:50" x14ac:dyDescent="0.25">
      <c r="W423" s="31"/>
      <c r="AW423" s="1"/>
      <c r="AX423" s="1"/>
    </row>
    <row r="424" spans="23:50" x14ac:dyDescent="0.25">
      <c r="W424" s="31"/>
      <c r="AW424" s="1"/>
      <c r="AX424" s="1"/>
    </row>
    <row r="425" spans="23:50" x14ac:dyDescent="0.25">
      <c r="W425" s="31"/>
      <c r="AW425" s="1"/>
      <c r="AX425" s="1"/>
    </row>
    <row r="426" spans="23:50" x14ac:dyDescent="0.25">
      <c r="W426" s="31"/>
      <c r="AW426" s="1"/>
      <c r="AX426" s="1"/>
    </row>
    <row r="427" spans="23:50" x14ac:dyDescent="0.25">
      <c r="W427" s="31"/>
      <c r="AW427" s="1"/>
      <c r="AX427" s="1"/>
    </row>
    <row r="428" spans="23:50" x14ac:dyDescent="0.25">
      <c r="W428" s="31"/>
      <c r="AW428" s="1"/>
      <c r="AX428" s="1"/>
    </row>
    <row r="429" spans="23:50" x14ac:dyDescent="0.25">
      <c r="W429" s="31"/>
      <c r="AW429" s="1"/>
      <c r="AX429" s="1"/>
    </row>
    <row r="430" spans="23:50" x14ac:dyDescent="0.25">
      <c r="W430" s="31"/>
      <c r="AW430" s="1"/>
      <c r="AX430" s="1"/>
    </row>
    <row r="431" spans="23:50" x14ac:dyDescent="0.25">
      <c r="W431" s="31"/>
      <c r="AW431" s="1"/>
      <c r="AX431" s="1"/>
    </row>
    <row r="432" spans="23:50" x14ac:dyDescent="0.25">
      <c r="W432" s="31"/>
      <c r="AW432" s="1"/>
      <c r="AX432" s="1"/>
    </row>
    <row r="433" spans="23:50" x14ac:dyDescent="0.25">
      <c r="W433" s="31"/>
      <c r="AW433" s="1"/>
      <c r="AX433" s="1"/>
    </row>
    <row r="434" spans="23:50" x14ac:dyDescent="0.25">
      <c r="W434" s="31"/>
      <c r="AW434" s="1"/>
      <c r="AX434" s="1"/>
    </row>
    <row r="435" spans="23:50" x14ac:dyDescent="0.25">
      <c r="W435" s="31"/>
      <c r="AW435" s="1"/>
      <c r="AX435" s="1"/>
    </row>
    <row r="436" spans="23:50" x14ac:dyDescent="0.25">
      <c r="W436" s="31"/>
      <c r="AW436" s="1"/>
      <c r="AX436" s="1"/>
    </row>
    <row r="437" spans="23:50" x14ac:dyDescent="0.25">
      <c r="W437" s="31"/>
      <c r="AW437" s="1"/>
      <c r="AX437" s="1"/>
    </row>
    <row r="438" spans="23:50" x14ac:dyDescent="0.25">
      <c r="W438" s="31"/>
      <c r="AW438" s="1"/>
      <c r="AX438" s="1"/>
    </row>
    <row r="439" spans="23:50" x14ac:dyDescent="0.25">
      <c r="W439" s="31"/>
      <c r="AW439" s="1"/>
      <c r="AX439" s="1"/>
    </row>
    <row r="440" spans="23:50" x14ac:dyDescent="0.25">
      <c r="W440" s="31"/>
      <c r="AW440" s="1"/>
      <c r="AX440" s="1"/>
    </row>
    <row r="441" spans="23:50" x14ac:dyDescent="0.25">
      <c r="W441" s="31"/>
      <c r="AW441" s="1"/>
      <c r="AX441" s="1"/>
    </row>
    <row r="442" spans="23:50" x14ac:dyDescent="0.25">
      <c r="W442" s="31"/>
      <c r="AW442" s="1"/>
      <c r="AX442" s="1"/>
    </row>
    <row r="443" spans="23:50" x14ac:dyDescent="0.25">
      <c r="W443" s="31"/>
      <c r="AW443" s="1"/>
      <c r="AX443" s="1"/>
    </row>
    <row r="444" spans="23:50" x14ac:dyDescent="0.25">
      <c r="W444" s="31"/>
      <c r="AW444" s="1"/>
      <c r="AX444" s="1"/>
    </row>
    <row r="445" spans="23:50" x14ac:dyDescent="0.25">
      <c r="W445" s="31"/>
      <c r="AW445" s="1"/>
      <c r="AX445" s="1"/>
    </row>
    <row r="446" spans="23:50" x14ac:dyDescent="0.25">
      <c r="W446" s="31"/>
      <c r="AW446" s="1"/>
      <c r="AX446" s="1"/>
    </row>
    <row r="447" spans="23:50" x14ac:dyDescent="0.25">
      <c r="W447" s="31"/>
      <c r="AW447" s="1"/>
      <c r="AX447" s="1"/>
    </row>
    <row r="448" spans="23:50" x14ac:dyDescent="0.25">
      <c r="W448" s="31"/>
      <c r="AW448" s="1"/>
      <c r="AX448" s="1"/>
    </row>
    <row r="449" spans="23:50" x14ac:dyDescent="0.25">
      <c r="W449" s="31"/>
      <c r="AW449" s="1"/>
      <c r="AX449" s="1"/>
    </row>
    <row r="450" spans="23:50" x14ac:dyDescent="0.25">
      <c r="W450" s="31"/>
      <c r="AW450" s="1"/>
      <c r="AX450" s="1"/>
    </row>
    <row r="451" spans="23:50" x14ac:dyDescent="0.25">
      <c r="W451" s="31"/>
      <c r="AW451" s="1"/>
      <c r="AX451" s="1"/>
    </row>
    <row r="452" spans="23:50" x14ac:dyDescent="0.25">
      <c r="W452" s="31"/>
      <c r="AW452" s="1"/>
      <c r="AX452" s="1"/>
    </row>
    <row r="453" spans="23:50" x14ac:dyDescent="0.25">
      <c r="W453" s="31"/>
      <c r="AW453" s="1"/>
      <c r="AX453" s="1"/>
    </row>
    <row r="454" spans="23:50" x14ac:dyDescent="0.25">
      <c r="W454" s="31"/>
      <c r="AW454" s="1"/>
      <c r="AX454" s="1"/>
    </row>
    <row r="455" spans="23:50" x14ac:dyDescent="0.25">
      <c r="W455" s="31"/>
      <c r="AW455" s="1"/>
      <c r="AX455" s="1"/>
    </row>
    <row r="456" spans="23:50" x14ac:dyDescent="0.25">
      <c r="W456" s="31"/>
      <c r="AW456" s="1"/>
      <c r="AX456" s="1"/>
    </row>
    <row r="457" spans="23:50" x14ac:dyDescent="0.25">
      <c r="W457" s="31"/>
      <c r="AW457" s="1"/>
      <c r="AX457" s="1"/>
    </row>
    <row r="458" spans="23:50" x14ac:dyDescent="0.25">
      <c r="W458" s="31"/>
      <c r="AW458" s="1"/>
      <c r="AX458" s="1"/>
    </row>
    <row r="459" spans="23:50" x14ac:dyDescent="0.25">
      <c r="W459" s="31"/>
      <c r="AW459" s="1"/>
      <c r="AX459" s="1"/>
    </row>
    <row r="460" spans="23:50" x14ac:dyDescent="0.25">
      <c r="W460" s="31"/>
      <c r="AW460" s="1"/>
      <c r="AX460" s="1"/>
    </row>
    <row r="461" spans="23:50" x14ac:dyDescent="0.25">
      <c r="W461" s="31"/>
      <c r="AW461" s="1"/>
      <c r="AX461" s="1"/>
    </row>
    <row r="462" spans="23:50" x14ac:dyDescent="0.25">
      <c r="W462" s="31"/>
      <c r="AW462" s="1"/>
      <c r="AX462" s="1"/>
    </row>
    <row r="463" spans="23:50" x14ac:dyDescent="0.25">
      <c r="W463" s="31"/>
      <c r="AW463" s="1"/>
      <c r="AX463" s="1"/>
    </row>
    <row r="464" spans="23:50" x14ac:dyDescent="0.25">
      <c r="W464" s="31"/>
      <c r="AW464" s="1"/>
      <c r="AX464" s="1"/>
    </row>
    <row r="465" spans="23:50" x14ac:dyDescent="0.25">
      <c r="W465" s="31"/>
      <c r="AW465" s="1"/>
      <c r="AX465" s="1"/>
    </row>
    <row r="466" spans="23:50" x14ac:dyDescent="0.25">
      <c r="W466" s="31"/>
      <c r="AW466" s="1"/>
      <c r="AX466" s="1"/>
    </row>
    <row r="467" spans="23:50" x14ac:dyDescent="0.25">
      <c r="W467" s="31"/>
      <c r="AW467" s="1"/>
      <c r="AX467" s="1"/>
    </row>
    <row r="468" spans="23:50" x14ac:dyDescent="0.25">
      <c r="W468" s="31"/>
      <c r="AW468" s="1"/>
      <c r="AX468" s="1"/>
    </row>
    <row r="469" spans="23:50" x14ac:dyDescent="0.25">
      <c r="W469" s="31"/>
      <c r="AW469" s="1"/>
      <c r="AX469" s="1"/>
    </row>
    <row r="470" spans="23:50" x14ac:dyDescent="0.25">
      <c r="W470" s="31"/>
      <c r="AW470" s="1"/>
      <c r="AX470" s="1"/>
    </row>
    <row r="471" spans="23:50" x14ac:dyDescent="0.25">
      <c r="W471" s="31"/>
      <c r="AW471" s="1"/>
      <c r="AX471" s="1"/>
    </row>
    <row r="472" spans="23:50" x14ac:dyDescent="0.25">
      <c r="W472" s="31"/>
      <c r="AW472" s="1"/>
      <c r="AX472" s="1"/>
    </row>
    <row r="473" spans="23:50" x14ac:dyDescent="0.25">
      <c r="W473" s="31"/>
      <c r="AW473" s="1"/>
      <c r="AX473" s="1"/>
    </row>
    <row r="474" spans="23:50" x14ac:dyDescent="0.25">
      <c r="W474" s="31"/>
      <c r="AW474" s="1"/>
      <c r="AX474" s="1"/>
    </row>
    <row r="475" spans="23:50" x14ac:dyDescent="0.25">
      <c r="W475" s="31"/>
      <c r="AW475" s="1"/>
      <c r="AX475" s="1"/>
    </row>
    <row r="476" spans="23:50" x14ac:dyDescent="0.25">
      <c r="W476" s="31"/>
      <c r="AW476" s="1"/>
      <c r="AX476" s="1"/>
    </row>
    <row r="477" spans="23:50" x14ac:dyDescent="0.25">
      <c r="W477" s="31"/>
      <c r="AW477" s="1"/>
      <c r="AX477" s="1"/>
    </row>
    <row r="478" spans="23:50" x14ac:dyDescent="0.25">
      <c r="W478" s="31"/>
      <c r="AW478" s="1"/>
      <c r="AX478" s="1"/>
    </row>
    <row r="479" spans="23:50" x14ac:dyDescent="0.25">
      <c r="W479" s="31"/>
      <c r="AW479" s="1"/>
      <c r="AX479" s="1"/>
    </row>
    <row r="480" spans="23:50" x14ac:dyDescent="0.25">
      <c r="W480" s="31"/>
      <c r="AW480" s="1"/>
      <c r="AX480" s="1"/>
    </row>
    <row r="481" spans="23:50" x14ac:dyDescent="0.25">
      <c r="W481" s="31"/>
      <c r="AW481" s="1"/>
      <c r="AX481" s="1"/>
    </row>
    <row r="482" spans="23:50" x14ac:dyDescent="0.25">
      <c r="W482" s="31"/>
      <c r="AW482" s="1"/>
      <c r="AX482" s="1"/>
    </row>
    <row r="483" spans="23:50" x14ac:dyDescent="0.25">
      <c r="W483" s="31"/>
      <c r="AW483" s="1"/>
      <c r="AX483" s="1"/>
    </row>
    <row r="484" spans="23:50" x14ac:dyDescent="0.25">
      <c r="W484" s="31"/>
      <c r="AW484" s="1"/>
      <c r="AX484" s="1"/>
    </row>
    <row r="485" spans="23:50" x14ac:dyDescent="0.25">
      <c r="W485" s="31"/>
      <c r="AW485" s="1"/>
      <c r="AX485" s="1"/>
    </row>
    <row r="486" spans="23:50" x14ac:dyDescent="0.25">
      <c r="W486" s="31"/>
      <c r="AW486" s="1"/>
      <c r="AX486" s="1"/>
    </row>
    <row r="487" spans="23:50" x14ac:dyDescent="0.25">
      <c r="W487" s="31"/>
      <c r="AW487" s="1"/>
      <c r="AX487" s="1"/>
    </row>
    <row r="488" spans="23:50" x14ac:dyDescent="0.25">
      <c r="W488" s="31"/>
      <c r="AW488" s="1"/>
      <c r="AX488" s="1"/>
    </row>
    <row r="489" spans="23:50" x14ac:dyDescent="0.25">
      <c r="W489" s="31"/>
      <c r="AW489" s="1"/>
      <c r="AX489" s="1"/>
    </row>
    <row r="490" spans="23:50" x14ac:dyDescent="0.25">
      <c r="W490" s="31"/>
      <c r="AW490" s="1"/>
      <c r="AX490" s="1"/>
    </row>
    <row r="491" spans="23:50" x14ac:dyDescent="0.25">
      <c r="W491" s="31"/>
      <c r="AW491" s="1"/>
      <c r="AX491" s="1"/>
    </row>
    <row r="492" spans="23:50" x14ac:dyDescent="0.25">
      <c r="W492" s="31"/>
      <c r="AW492" s="1"/>
      <c r="AX492" s="1"/>
    </row>
    <row r="493" spans="23:50" x14ac:dyDescent="0.25">
      <c r="W493" s="31"/>
      <c r="AW493" s="1"/>
      <c r="AX493" s="1"/>
    </row>
    <row r="494" spans="23:50" x14ac:dyDescent="0.25">
      <c r="W494" s="31"/>
      <c r="AW494" s="1"/>
      <c r="AX494" s="1"/>
    </row>
    <row r="495" spans="23:50" x14ac:dyDescent="0.25">
      <c r="W495" s="31"/>
      <c r="AW495" s="1"/>
      <c r="AX495" s="1"/>
    </row>
    <row r="496" spans="23:50" x14ac:dyDescent="0.25">
      <c r="W496" s="31"/>
      <c r="AW496" s="1"/>
      <c r="AX496" s="1"/>
    </row>
    <row r="497" spans="23:50" x14ac:dyDescent="0.25">
      <c r="W497" s="31"/>
      <c r="AW497" s="1"/>
      <c r="AX497" s="1"/>
    </row>
    <row r="498" spans="23:50" x14ac:dyDescent="0.25">
      <c r="W498" s="31"/>
      <c r="AW498" s="1"/>
      <c r="AX498" s="1"/>
    </row>
    <row r="499" spans="23:50" x14ac:dyDescent="0.25">
      <c r="W499" s="31"/>
      <c r="AW499" s="1"/>
      <c r="AX499" s="1"/>
    </row>
    <row r="500" spans="23:50" x14ac:dyDescent="0.25">
      <c r="W500" s="31"/>
      <c r="AW500" s="1"/>
      <c r="AX500" s="1"/>
    </row>
    <row r="501" spans="23:50" x14ac:dyDescent="0.25">
      <c r="W501" s="31"/>
      <c r="AW501" s="1"/>
      <c r="AX501" s="1"/>
    </row>
    <row r="502" spans="23:50" x14ac:dyDescent="0.25">
      <c r="W502" s="31"/>
      <c r="AW502" s="1"/>
      <c r="AX502" s="1"/>
    </row>
    <row r="503" spans="23:50" x14ac:dyDescent="0.25">
      <c r="W503" s="31"/>
      <c r="AW503" s="1"/>
      <c r="AX503" s="1"/>
    </row>
    <row r="504" spans="23:50" x14ac:dyDescent="0.25">
      <c r="W504" s="31"/>
      <c r="AW504" s="1"/>
      <c r="AX504" s="1"/>
    </row>
    <row r="505" spans="23:50" x14ac:dyDescent="0.25">
      <c r="W505" s="31"/>
      <c r="AW505" s="1"/>
      <c r="AX505" s="1"/>
    </row>
    <row r="506" spans="23:50" x14ac:dyDescent="0.25">
      <c r="W506" s="31"/>
      <c r="AW506" s="1"/>
      <c r="AX506" s="1"/>
    </row>
    <row r="507" spans="23:50" x14ac:dyDescent="0.25">
      <c r="W507" s="31"/>
      <c r="AW507" s="1"/>
      <c r="AX507" s="1"/>
    </row>
    <row r="508" spans="23:50" x14ac:dyDescent="0.25">
      <c r="W508" s="31"/>
      <c r="AW508" s="1"/>
      <c r="AX508" s="1"/>
    </row>
    <row r="509" spans="23:50" x14ac:dyDescent="0.25">
      <c r="W509" s="31"/>
      <c r="AW509" s="1"/>
      <c r="AX509" s="1"/>
    </row>
    <row r="510" spans="23:50" x14ac:dyDescent="0.25">
      <c r="W510" s="31"/>
      <c r="AW510" s="1"/>
      <c r="AX510" s="1"/>
    </row>
    <row r="511" spans="23:50" x14ac:dyDescent="0.25">
      <c r="W511" s="31"/>
      <c r="AW511" s="1"/>
      <c r="AX511" s="1"/>
    </row>
    <row r="512" spans="23:50" x14ac:dyDescent="0.25">
      <c r="W512" s="31"/>
      <c r="AW512" s="1"/>
      <c r="AX512" s="1"/>
    </row>
    <row r="513" spans="23:50" x14ac:dyDescent="0.25">
      <c r="W513" s="31"/>
      <c r="AW513" s="1"/>
      <c r="AX513" s="1"/>
    </row>
    <row r="514" spans="23:50" x14ac:dyDescent="0.25">
      <c r="W514" s="31"/>
      <c r="AW514" s="1"/>
      <c r="AX514" s="1"/>
    </row>
    <row r="515" spans="23:50" x14ac:dyDescent="0.25">
      <c r="W515" s="31"/>
      <c r="AW515" s="1"/>
      <c r="AX515" s="1"/>
    </row>
    <row r="516" spans="23:50" x14ac:dyDescent="0.25">
      <c r="W516" s="31"/>
      <c r="AW516" s="1"/>
      <c r="AX516" s="1"/>
    </row>
    <row r="517" spans="23:50" x14ac:dyDescent="0.25">
      <c r="W517" s="31"/>
      <c r="AW517" s="1"/>
      <c r="AX517" s="1"/>
    </row>
    <row r="518" spans="23:50" x14ac:dyDescent="0.25">
      <c r="W518" s="31"/>
      <c r="AW518" s="1"/>
      <c r="AX518" s="1"/>
    </row>
    <row r="519" spans="23:50" x14ac:dyDescent="0.25">
      <c r="W519" s="31"/>
      <c r="AW519" s="1"/>
      <c r="AX519" s="1"/>
    </row>
    <row r="520" spans="23:50" x14ac:dyDescent="0.25">
      <c r="W520" s="31"/>
      <c r="AW520" s="1"/>
      <c r="AX520" s="1"/>
    </row>
    <row r="521" spans="23:50" x14ac:dyDescent="0.25">
      <c r="W521" s="31"/>
      <c r="AW521" s="1"/>
      <c r="AX521" s="1"/>
    </row>
    <row r="522" spans="23:50" x14ac:dyDescent="0.25">
      <c r="W522" s="31"/>
      <c r="AW522" s="1"/>
      <c r="AX522" s="1"/>
    </row>
    <row r="523" spans="23:50" x14ac:dyDescent="0.25">
      <c r="W523" s="31"/>
      <c r="AW523" s="1"/>
      <c r="AX523" s="1"/>
    </row>
    <row r="524" spans="23:50" x14ac:dyDescent="0.25">
      <c r="W524" s="31"/>
      <c r="AW524" s="1"/>
      <c r="AX524" s="1"/>
    </row>
    <row r="525" spans="23:50" x14ac:dyDescent="0.25">
      <c r="W525" s="31"/>
      <c r="AW525" s="1"/>
      <c r="AX525" s="1"/>
    </row>
    <row r="526" spans="23:50" x14ac:dyDescent="0.25">
      <c r="W526" s="31"/>
      <c r="AW526" s="1"/>
      <c r="AX526" s="1"/>
    </row>
    <row r="527" spans="23:50" x14ac:dyDescent="0.25">
      <c r="W527" s="31"/>
      <c r="AW527" s="1"/>
      <c r="AX527" s="1"/>
    </row>
    <row r="528" spans="23:50" x14ac:dyDescent="0.25">
      <c r="W528" s="31"/>
      <c r="AW528" s="1"/>
      <c r="AX528" s="1"/>
    </row>
    <row r="529" spans="23:50" x14ac:dyDescent="0.25">
      <c r="W529" s="31"/>
      <c r="AW529" s="1"/>
      <c r="AX529" s="1"/>
    </row>
    <row r="530" spans="23:50" x14ac:dyDescent="0.25">
      <c r="W530" s="31"/>
      <c r="AW530" s="1"/>
      <c r="AX530" s="1"/>
    </row>
    <row r="531" spans="23:50" x14ac:dyDescent="0.25">
      <c r="W531" s="31"/>
      <c r="AW531" s="1"/>
      <c r="AX531" s="1"/>
    </row>
    <row r="532" spans="23:50" x14ac:dyDescent="0.25">
      <c r="W532" s="31"/>
      <c r="AW532" s="1"/>
      <c r="AX532" s="1"/>
    </row>
    <row r="533" spans="23:50" x14ac:dyDescent="0.25">
      <c r="W533" s="31"/>
      <c r="AW533" s="1"/>
      <c r="AX533" s="1"/>
    </row>
    <row r="534" spans="23:50" x14ac:dyDescent="0.25">
      <c r="W534" s="31"/>
      <c r="AW534" s="1"/>
      <c r="AX534" s="1"/>
    </row>
    <row r="535" spans="23:50" x14ac:dyDescent="0.25">
      <c r="W535" s="31"/>
      <c r="AW535" s="1"/>
      <c r="AX535" s="1"/>
    </row>
    <row r="536" spans="23:50" x14ac:dyDescent="0.25">
      <c r="W536" s="31"/>
      <c r="AW536" s="1"/>
      <c r="AX536" s="1"/>
    </row>
    <row r="537" spans="23:50" x14ac:dyDescent="0.25">
      <c r="W537" s="31"/>
      <c r="AW537" s="1"/>
      <c r="AX537" s="1"/>
    </row>
    <row r="538" spans="23:50" x14ac:dyDescent="0.25">
      <c r="W538" s="31"/>
      <c r="AW538" s="1"/>
      <c r="AX538" s="1"/>
    </row>
    <row r="539" spans="23:50" x14ac:dyDescent="0.25">
      <c r="W539" s="31"/>
      <c r="AW539" s="1"/>
      <c r="AX539" s="1"/>
    </row>
    <row r="540" spans="23:50" x14ac:dyDescent="0.25">
      <c r="W540" s="31"/>
      <c r="AW540" s="1"/>
      <c r="AX540" s="1"/>
    </row>
    <row r="541" spans="23:50" x14ac:dyDescent="0.25">
      <c r="W541" s="31"/>
      <c r="AW541" s="1"/>
      <c r="AX541" s="1"/>
    </row>
    <row r="542" spans="23:50" x14ac:dyDescent="0.25">
      <c r="W542" s="31"/>
      <c r="AW542" s="1"/>
      <c r="AX542" s="1"/>
    </row>
    <row r="543" spans="23:50" x14ac:dyDescent="0.25">
      <c r="W543" s="31"/>
      <c r="AW543" s="1"/>
      <c r="AX543" s="1"/>
    </row>
    <row r="544" spans="23:50" x14ac:dyDescent="0.25">
      <c r="W544" s="31"/>
      <c r="AW544" s="1"/>
      <c r="AX544" s="1"/>
    </row>
    <row r="545" spans="23:50" x14ac:dyDescent="0.25">
      <c r="W545" s="31"/>
      <c r="AW545" s="1"/>
      <c r="AX545" s="1"/>
    </row>
    <row r="546" spans="23:50" x14ac:dyDescent="0.25">
      <c r="W546" s="31"/>
      <c r="AW546" s="1"/>
      <c r="AX546" s="1"/>
    </row>
    <row r="547" spans="23:50" x14ac:dyDescent="0.25">
      <c r="W547" s="31"/>
      <c r="AW547" s="1"/>
      <c r="AX547" s="1"/>
    </row>
    <row r="548" spans="23:50" x14ac:dyDescent="0.25">
      <c r="W548" s="31"/>
      <c r="AW548" s="1"/>
      <c r="AX548" s="1"/>
    </row>
    <row r="549" spans="23:50" x14ac:dyDescent="0.25">
      <c r="W549" s="31"/>
      <c r="AW549" s="1"/>
      <c r="AX549" s="1"/>
    </row>
    <row r="550" spans="23:50" x14ac:dyDescent="0.25">
      <c r="W550" s="31"/>
      <c r="AW550" s="1"/>
      <c r="AX550" s="1"/>
    </row>
    <row r="551" spans="23:50" x14ac:dyDescent="0.25">
      <c r="W551" s="31"/>
      <c r="AW551" s="1"/>
      <c r="AX551" s="1"/>
    </row>
    <row r="552" spans="23:50" x14ac:dyDescent="0.25">
      <c r="W552" s="31"/>
      <c r="AW552" s="1"/>
      <c r="AX552" s="1"/>
    </row>
    <row r="553" spans="23:50" x14ac:dyDescent="0.25">
      <c r="W553" s="31"/>
      <c r="AW553" s="1"/>
      <c r="AX553" s="1"/>
    </row>
    <row r="554" spans="23:50" x14ac:dyDescent="0.25">
      <c r="W554" s="31"/>
      <c r="AW554" s="1"/>
      <c r="AX554" s="1"/>
    </row>
    <row r="555" spans="23:50" x14ac:dyDescent="0.25">
      <c r="W555" s="31"/>
      <c r="AW555" s="1"/>
      <c r="AX555" s="1"/>
    </row>
    <row r="556" spans="23:50" x14ac:dyDescent="0.25">
      <c r="W556" s="31"/>
      <c r="AW556" s="1"/>
      <c r="AX556" s="1"/>
    </row>
    <row r="557" spans="23:50" x14ac:dyDescent="0.25">
      <c r="W557" s="31"/>
      <c r="AW557" s="1"/>
      <c r="AX557" s="1"/>
    </row>
    <row r="558" spans="23:50" x14ac:dyDescent="0.25">
      <c r="W558" s="31"/>
      <c r="AW558" s="1"/>
      <c r="AX558" s="1"/>
    </row>
    <row r="559" spans="23:50" x14ac:dyDescent="0.25">
      <c r="W559" s="31"/>
      <c r="AW559" s="1"/>
      <c r="AX559" s="1"/>
    </row>
    <row r="560" spans="23:50" x14ac:dyDescent="0.25">
      <c r="W560" s="31"/>
      <c r="AW560" s="1"/>
      <c r="AX560" s="1"/>
    </row>
    <row r="561" spans="23:50" x14ac:dyDescent="0.25">
      <c r="W561" s="31"/>
      <c r="AW561" s="1"/>
      <c r="AX561" s="1"/>
    </row>
    <row r="562" spans="23:50" x14ac:dyDescent="0.25">
      <c r="W562" s="31"/>
      <c r="AW562" s="1"/>
      <c r="AX562" s="1"/>
    </row>
    <row r="563" spans="23:50" x14ac:dyDescent="0.25">
      <c r="W563" s="31"/>
      <c r="AW563" s="1"/>
      <c r="AX563" s="1"/>
    </row>
    <row r="564" spans="23:50" x14ac:dyDescent="0.25">
      <c r="W564" s="31"/>
      <c r="AW564" s="1"/>
      <c r="AX564" s="1"/>
    </row>
    <row r="565" spans="23:50" x14ac:dyDescent="0.25">
      <c r="W565" s="31"/>
      <c r="AW565" s="1"/>
      <c r="AX565" s="1"/>
    </row>
    <row r="566" spans="23:50" x14ac:dyDescent="0.25">
      <c r="W566" s="31"/>
      <c r="AW566" s="1"/>
      <c r="AX566" s="1"/>
    </row>
    <row r="567" spans="23:50" x14ac:dyDescent="0.25">
      <c r="W567" s="31"/>
      <c r="AW567" s="1"/>
      <c r="AX567" s="1"/>
    </row>
    <row r="568" spans="23:50" x14ac:dyDescent="0.25">
      <c r="W568" s="31"/>
      <c r="AW568" s="1"/>
      <c r="AX568" s="1"/>
    </row>
    <row r="569" spans="23:50" x14ac:dyDescent="0.25">
      <c r="W569" s="31"/>
      <c r="AW569" s="1"/>
      <c r="AX569" s="1"/>
    </row>
    <row r="570" spans="23:50" x14ac:dyDescent="0.25">
      <c r="W570" s="31"/>
      <c r="AW570" s="1"/>
      <c r="AX570" s="1"/>
    </row>
    <row r="571" spans="23:50" x14ac:dyDescent="0.25">
      <c r="W571" s="31"/>
      <c r="AW571" s="1"/>
      <c r="AX571" s="1"/>
    </row>
    <row r="572" spans="23:50" x14ac:dyDescent="0.25">
      <c r="W572" s="31"/>
      <c r="AW572" s="1"/>
      <c r="AX572" s="1"/>
    </row>
    <row r="573" spans="23:50" x14ac:dyDescent="0.25">
      <c r="W573" s="31"/>
      <c r="AW573" s="1"/>
      <c r="AX573" s="1"/>
    </row>
    <row r="574" spans="23:50" x14ac:dyDescent="0.25">
      <c r="W574" s="31"/>
      <c r="AW574" s="1"/>
      <c r="AX574" s="1"/>
    </row>
    <row r="575" spans="23:50" x14ac:dyDescent="0.25">
      <c r="W575" s="31"/>
      <c r="AW575" s="1"/>
      <c r="AX575" s="1"/>
    </row>
    <row r="576" spans="23:50" x14ac:dyDescent="0.25">
      <c r="W576" s="31"/>
      <c r="AW576" s="1"/>
      <c r="AX576" s="1"/>
    </row>
    <row r="577" spans="23:50" x14ac:dyDescent="0.25">
      <c r="W577" s="31"/>
      <c r="AW577" s="1"/>
      <c r="AX577" s="1"/>
    </row>
    <row r="578" spans="23:50" x14ac:dyDescent="0.25">
      <c r="W578" s="31"/>
      <c r="AW578" s="1"/>
      <c r="AX578" s="1"/>
    </row>
    <row r="579" spans="23:50" x14ac:dyDescent="0.25">
      <c r="W579" s="31"/>
      <c r="AW579" s="1"/>
      <c r="AX579" s="1"/>
    </row>
    <row r="580" spans="23:50" x14ac:dyDescent="0.25">
      <c r="W580" s="31"/>
      <c r="AW580" s="1"/>
      <c r="AX580" s="1"/>
    </row>
    <row r="581" spans="23:50" x14ac:dyDescent="0.25">
      <c r="W581" s="31"/>
      <c r="AW581" s="1"/>
      <c r="AX581" s="1"/>
    </row>
    <row r="582" spans="23:50" x14ac:dyDescent="0.25">
      <c r="W582" s="31"/>
      <c r="AW582" s="1"/>
      <c r="AX582" s="1"/>
    </row>
    <row r="583" spans="23:50" x14ac:dyDescent="0.25">
      <c r="W583" s="31"/>
      <c r="AW583" s="1"/>
      <c r="AX583" s="1"/>
    </row>
    <row r="584" spans="23:50" x14ac:dyDescent="0.25">
      <c r="W584" s="31"/>
      <c r="AW584" s="1"/>
      <c r="AX584" s="1"/>
    </row>
    <row r="585" spans="23:50" x14ac:dyDescent="0.25">
      <c r="W585" s="31"/>
      <c r="AW585" s="1"/>
      <c r="AX585" s="1"/>
    </row>
    <row r="586" spans="23:50" x14ac:dyDescent="0.25">
      <c r="W586" s="31"/>
      <c r="AW586" s="1"/>
      <c r="AX586" s="1"/>
    </row>
    <row r="587" spans="23:50" x14ac:dyDescent="0.25">
      <c r="W587" s="31"/>
      <c r="AW587" s="1"/>
      <c r="AX587" s="1"/>
    </row>
    <row r="588" spans="23:50" x14ac:dyDescent="0.25">
      <c r="W588" s="31"/>
      <c r="AW588" s="1"/>
      <c r="AX588" s="1"/>
    </row>
    <row r="589" spans="23:50" x14ac:dyDescent="0.25">
      <c r="W589" s="31"/>
      <c r="AW589" s="1"/>
      <c r="AX589" s="1"/>
    </row>
    <row r="590" spans="23:50" x14ac:dyDescent="0.25">
      <c r="W590" s="31"/>
      <c r="AW590" s="1"/>
      <c r="AX590" s="1"/>
    </row>
    <row r="591" spans="23:50" x14ac:dyDescent="0.25">
      <c r="W591" s="31"/>
      <c r="AW591" s="1"/>
      <c r="AX591" s="1"/>
    </row>
    <row r="592" spans="23:50" x14ac:dyDescent="0.25">
      <c r="W592" s="31"/>
      <c r="AW592" s="1"/>
      <c r="AX592" s="1"/>
    </row>
    <row r="593" spans="23:50" x14ac:dyDescent="0.25">
      <c r="W593" s="31"/>
      <c r="AW593" s="1"/>
      <c r="AX593" s="1"/>
    </row>
    <row r="594" spans="23:50" x14ac:dyDescent="0.25">
      <c r="W594" s="31"/>
      <c r="AW594" s="1"/>
      <c r="AX594" s="1"/>
    </row>
    <row r="595" spans="23:50" x14ac:dyDescent="0.25">
      <c r="W595" s="31"/>
      <c r="AW595" s="1"/>
      <c r="AX595" s="1"/>
    </row>
    <row r="596" spans="23:50" x14ac:dyDescent="0.25">
      <c r="W596" s="31"/>
      <c r="AW596" s="1"/>
      <c r="AX596" s="1"/>
    </row>
    <row r="597" spans="23:50" x14ac:dyDescent="0.25">
      <c r="W597" s="31"/>
      <c r="AW597" s="1"/>
      <c r="AX597" s="1"/>
    </row>
    <row r="598" spans="23:50" x14ac:dyDescent="0.25">
      <c r="W598" s="31"/>
      <c r="AW598" s="1"/>
      <c r="AX598" s="1"/>
    </row>
    <row r="599" spans="23:50" x14ac:dyDescent="0.25">
      <c r="W599" s="31"/>
      <c r="AW599" s="1"/>
      <c r="AX599" s="1"/>
    </row>
    <row r="600" spans="23:50" x14ac:dyDescent="0.25">
      <c r="W600" s="31"/>
      <c r="AW600" s="1"/>
      <c r="AX600" s="1"/>
    </row>
    <row r="601" spans="23:50" x14ac:dyDescent="0.25">
      <c r="W601" s="31"/>
      <c r="AW601" s="1"/>
      <c r="AX601" s="1"/>
    </row>
    <row r="602" spans="23:50" x14ac:dyDescent="0.25">
      <c r="W602" s="31"/>
      <c r="AW602" s="1"/>
      <c r="AX602" s="1"/>
    </row>
    <row r="603" spans="23:50" x14ac:dyDescent="0.25">
      <c r="W603" s="31"/>
      <c r="AW603" s="1"/>
      <c r="AX603" s="1"/>
    </row>
    <row r="604" spans="23:50" x14ac:dyDescent="0.25">
      <c r="W604" s="31"/>
      <c r="AW604" s="1"/>
      <c r="AX604" s="1"/>
    </row>
    <row r="605" spans="23:50" x14ac:dyDescent="0.25">
      <c r="W605" s="31"/>
      <c r="AW605" s="1"/>
      <c r="AX605" s="1"/>
    </row>
    <row r="606" spans="23:50" x14ac:dyDescent="0.25">
      <c r="W606" s="31"/>
      <c r="AW606" s="1"/>
      <c r="AX606" s="1"/>
    </row>
    <row r="607" spans="23:50" x14ac:dyDescent="0.25">
      <c r="W607" s="31"/>
      <c r="AW607" s="1"/>
      <c r="AX607" s="1"/>
    </row>
    <row r="608" spans="23:50" x14ac:dyDescent="0.25">
      <c r="W608" s="31"/>
      <c r="AW608" s="1"/>
      <c r="AX608" s="1"/>
    </row>
    <row r="609" spans="23:50" x14ac:dyDescent="0.25">
      <c r="W609" s="31"/>
      <c r="AW609" s="1"/>
      <c r="AX609" s="1"/>
    </row>
    <row r="610" spans="23:50" x14ac:dyDescent="0.25">
      <c r="W610" s="31"/>
      <c r="AW610" s="1"/>
      <c r="AX610" s="1"/>
    </row>
    <row r="611" spans="23:50" x14ac:dyDescent="0.25">
      <c r="W611" s="31"/>
      <c r="AW611" s="1"/>
      <c r="AX611" s="1"/>
    </row>
    <row r="612" spans="23:50" x14ac:dyDescent="0.25">
      <c r="W612" s="31"/>
      <c r="AW612" s="1"/>
      <c r="AX612" s="1"/>
    </row>
    <row r="613" spans="23:50" x14ac:dyDescent="0.25">
      <c r="W613" s="31"/>
      <c r="AW613" s="1"/>
      <c r="AX613" s="1"/>
    </row>
    <row r="614" spans="23:50" x14ac:dyDescent="0.25">
      <c r="W614" s="31"/>
      <c r="AW614" s="1"/>
      <c r="AX614" s="1"/>
    </row>
    <row r="615" spans="23:50" x14ac:dyDescent="0.25">
      <c r="W615" s="31"/>
      <c r="AW615" s="1"/>
      <c r="AX615" s="1"/>
    </row>
    <row r="616" spans="23:50" x14ac:dyDescent="0.25">
      <c r="W616" s="31"/>
      <c r="AW616" s="1"/>
      <c r="AX616" s="1"/>
    </row>
    <row r="617" spans="23:50" x14ac:dyDescent="0.25">
      <c r="W617" s="31"/>
      <c r="AW617" s="1"/>
      <c r="AX617" s="1"/>
    </row>
    <row r="618" spans="23:50" x14ac:dyDescent="0.25">
      <c r="W618" s="31"/>
      <c r="AW618" s="1"/>
      <c r="AX618" s="1"/>
    </row>
    <row r="619" spans="23:50" x14ac:dyDescent="0.25">
      <c r="W619" s="31"/>
      <c r="AW619" s="1"/>
      <c r="AX619" s="1"/>
    </row>
    <row r="620" spans="23:50" x14ac:dyDescent="0.25">
      <c r="W620" s="31"/>
      <c r="AW620" s="1"/>
      <c r="AX620" s="1"/>
    </row>
    <row r="621" spans="23:50" x14ac:dyDescent="0.25">
      <c r="W621" s="31"/>
      <c r="AW621" s="1"/>
      <c r="AX621" s="1"/>
    </row>
    <row r="622" spans="23:50" x14ac:dyDescent="0.25">
      <c r="W622" s="31"/>
      <c r="AW622" s="1"/>
      <c r="AX622" s="1"/>
    </row>
    <row r="623" spans="23:50" x14ac:dyDescent="0.25">
      <c r="W623" s="31"/>
      <c r="AW623" s="1"/>
      <c r="AX623" s="1"/>
    </row>
    <row r="624" spans="23:50" x14ac:dyDescent="0.25">
      <c r="W624" s="31"/>
      <c r="AW624" s="1"/>
      <c r="AX624" s="1"/>
    </row>
    <row r="625" spans="23:50" x14ac:dyDescent="0.25">
      <c r="W625" s="31"/>
      <c r="AW625" s="1"/>
      <c r="AX625" s="1"/>
    </row>
    <row r="626" spans="23:50" x14ac:dyDescent="0.25">
      <c r="W626" s="31"/>
      <c r="AW626" s="1"/>
      <c r="AX626" s="1"/>
    </row>
    <row r="627" spans="23:50" x14ac:dyDescent="0.25">
      <c r="W627" s="31"/>
      <c r="AW627" s="1"/>
      <c r="AX627" s="1"/>
    </row>
    <row r="628" spans="23:50" x14ac:dyDescent="0.25">
      <c r="W628" s="31"/>
      <c r="AW628" s="1"/>
      <c r="AX628" s="1"/>
    </row>
    <row r="629" spans="23:50" x14ac:dyDescent="0.25">
      <c r="W629" s="31"/>
      <c r="AW629" s="1"/>
      <c r="AX629" s="1"/>
    </row>
    <row r="630" spans="23:50" x14ac:dyDescent="0.25">
      <c r="W630" s="31"/>
      <c r="AW630" s="1"/>
      <c r="AX630" s="1"/>
    </row>
    <row r="631" spans="23:50" x14ac:dyDescent="0.25">
      <c r="W631" s="31"/>
      <c r="AW631" s="1"/>
      <c r="AX631" s="1"/>
    </row>
    <row r="632" spans="23:50" x14ac:dyDescent="0.25">
      <c r="W632" s="31"/>
      <c r="AW632" s="1"/>
      <c r="AX632" s="1"/>
    </row>
    <row r="633" spans="23:50" x14ac:dyDescent="0.25">
      <c r="W633" s="31"/>
      <c r="AW633" s="1"/>
      <c r="AX633" s="1"/>
    </row>
    <row r="634" spans="23:50" x14ac:dyDescent="0.25">
      <c r="W634" s="31"/>
      <c r="AW634" s="1"/>
      <c r="AX634" s="1"/>
    </row>
    <row r="635" spans="23:50" x14ac:dyDescent="0.25">
      <c r="W635" s="31"/>
      <c r="AW635" s="1"/>
      <c r="AX635" s="1"/>
    </row>
    <row r="636" spans="23:50" x14ac:dyDescent="0.25">
      <c r="W636" s="31"/>
      <c r="AW636" s="1"/>
      <c r="AX636" s="1"/>
    </row>
    <row r="637" spans="23:50" x14ac:dyDescent="0.25">
      <c r="W637" s="31"/>
      <c r="AW637" s="1"/>
      <c r="AX637" s="1"/>
    </row>
    <row r="638" spans="23:50" x14ac:dyDescent="0.25">
      <c r="W638" s="31"/>
      <c r="AW638" s="1"/>
      <c r="AX638" s="1"/>
    </row>
    <row r="639" spans="23:50" x14ac:dyDescent="0.25">
      <c r="W639" s="31"/>
      <c r="AW639" s="1"/>
      <c r="AX639" s="1"/>
    </row>
    <row r="640" spans="23:50" x14ac:dyDescent="0.25">
      <c r="W640" s="31"/>
      <c r="AW640" s="1"/>
      <c r="AX640" s="1"/>
    </row>
    <row r="641" spans="23:50" x14ac:dyDescent="0.25">
      <c r="W641" s="31"/>
      <c r="AW641" s="1"/>
      <c r="AX641" s="1"/>
    </row>
    <row r="642" spans="23:50" x14ac:dyDescent="0.25">
      <c r="W642" s="31"/>
      <c r="AW642" s="1"/>
      <c r="AX642" s="1"/>
    </row>
    <row r="643" spans="23:50" x14ac:dyDescent="0.25">
      <c r="W643" s="31"/>
      <c r="AW643" s="1"/>
      <c r="AX643" s="1"/>
    </row>
    <row r="644" spans="23:50" x14ac:dyDescent="0.25">
      <c r="W644" s="31"/>
      <c r="AW644" s="1"/>
      <c r="AX644" s="1"/>
    </row>
    <row r="645" spans="23:50" x14ac:dyDescent="0.25">
      <c r="W645" s="31"/>
      <c r="AW645" s="1"/>
      <c r="AX645" s="1"/>
    </row>
    <row r="646" spans="23:50" x14ac:dyDescent="0.25">
      <c r="W646" s="31"/>
      <c r="AW646" s="1"/>
      <c r="AX646" s="1"/>
    </row>
    <row r="647" spans="23:50" x14ac:dyDescent="0.25">
      <c r="W647" s="31"/>
      <c r="AW647" s="1"/>
      <c r="AX647" s="1"/>
    </row>
    <row r="648" spans="23:50" x14ac:dyDescent="0.25">
      <c r="W648" s="31"/>
      <c r="AW648" s="1"/>
      <c r="AX648" s="1"/>
    </row>
    <row r="649" spans="23:50" x14ac:dyDescent="0.25">
      <c r="W649" s="31"/>
      <c r="AW649" s="1"/>
      <c r="AX649" s="1"/>
    </row>
    <row r="650" spans="23:50" x14ac:dyDescent="0.25">
      <c r="W650" s="31"/>
      <c r="AW650" s="1"/>
      <c r="AX650" s="1"/>
    </row>
    <row r="651" spans="23:50" x14ac:dyDescent="0.25">
      <c r="W651" s="31"/>
      <c r="AW651" s="1"/>
      <c r="AX651" s="1"/>
    </row>
    <row r="652" spans="23:50" x14ac:dyDescent="0.25">
      <c r="W652" s="31"/>
      <c r="AW652" s="1"/>
      <c r="AX652" s="1"/>
    </row>
    <row r="653" spans="23:50" x14ac:dyDescent="0.25">
      <c r="W653" s="31"/>
      <c r="AW653" s="1"/>
      <c r="AX653" s="1"/>
    </row>
    <row r="654" spans="23:50" x14ac:dyDescent="0.25">
      <c r="W654" s="31"/>
      <c r="AW654" s="1"/>
      <c r="AX654" s="1"/>
    </row>
    <row r="655" spans="23:50" x14ac:dyDescent="0.25">
      <c r="W655" s="31"/>
      <c r="AW655" s="1"/>
      <c r="AX655" s="1"/>
    </row>
    <row r="656" spans="23:50" x14ac:dyDescent="0.25">
      <c r="W656" s="31"/>
      <c r="AW656" s="1"/>
      <c r="AX656" s="1"/>
    </row>
    <row r="657" spans="23:50" x14ac:dyDescent="0.25">
      <c r="W657" s="31"/>
      <c r="AW657" s="1"/>
      <c r="AX657" s="1"/>
    </row>
    <row r="658" spans="23:50" x14ac:dyDescent="0.25">
      <c r="W658" s="31"/>
      <c r="AW658" s="1"/>
      <c r="AX658" s="1"/>
    </row>
    <row r="659" spans="23:50" x14ac:dyDescent="0.25">
      <c r="W659" s="31"/>
      <c r="AW659" s="1"/>
      <c r="AX659" s="1"/>
    </row>
    <row r="660" spans="23:50" x14ac:dyDescent="0.25">
      <c r="W660" s="31"/>
      <c r="AW660" s="1"/>
      <c r="AX660" s="1"/>
    </row>
    <row r="661" spans="23:50" x14ac:dyDescent="0.25">
      <c r="W661" s="31"/>
      <c r="AW661" s="1"/>
      <c r="AX661" s="1"/>
    </row>
    <row r="662" spans="23:50" x14ac:dyDescent="0.25">
      <c r="W662" s="31"/>
      <c r="AW662" s="1"/>
      <c r="AX662" s="1"/>
    </row>
    <row r="663" spans="23:50" x14ac:dyDescent="0.25">
      <c r="W663" s="31"/>
      <c r="AW663" s="1"/>
      <c r="AX663" s="1"/>
    </row>
    <row r="664" spans="23:50" x14ac:dyDescent="0.25">
      <c r="W664" s="31"/>
      <c r="AW664" s="1"/>
      <c r="AX664" s="1"/>
    </row>
    <row r="665" spans="23:50" x14ac:dyDescent="0.25">
      <c r="W665" s="31"/>
      <c r="AW665" s="1"/>
      <c r="AX665" s="1"/>
    </row>
    <row r="666" spans="23:50" x14ac:dyDescent="0.25">
      <c r="W666" s="31"/>
      <c r="AW666" s="1"/>
      <c r="AX666" s="1"/>
    </row>
    <row r="667" spans="23:50" x14ac:dyDescent="0.25">
      <c r="W667" s="31"/>
      <c r="AW667" s="1"/>
      <c r="AX667" s="1"/>
    </row>
    <row r="668" spans="23:50" x14ac:dyDescent="0.25">
      <c r="W668" s="31"/>
      <c r="AW668" s="1"/>
      <c r="AX668" s="1"/>
    </row>
    <row r="669" spans="23:50" x14ac:dyDescent="0.25">
      <c r="W669" s="31"/>
      <c r="AW669" s="1"/>
      <c r="AX669" s="1"/>
    </row>
    <row r="670" spans="23:50" x14ac:dyDescent="0.25">
      <c r="W670" s="31"/>
      <c r="AW670" s="1"/>
      <c r="AX670" s="1"/>
    </row>
    <row r="671" spans="23:50" x14ac:dyDescent="0.25">
      <c r="W671" s="31"/>
      <c r="AW671" s="1"/>
      <c r="AX671" s="1"/>
    </row>
    <row r="672" spans="23:50" x14ac:dyDescent="0.25">
      <c r="W672" s="31"/>
      <c r="AW672" s="1"/>
      <c r="AX672" s="1"/>
    </row>
    <row r="673" spans="23:50" x14ac:dyDescent="0.25">
      <c r="W673" s="31"/>
      <c r="AW673" s="1"/>
      <c r="AX673" s="1"/>
    </row>
    <row r="674" spans="23:50" x14ac:dyDescent="0.25">
      <c r="W674" s="31"/>
      <c r="AW674" s="1"/>
      <c r="AX674" s="1"/>
    </row>
    <row r="675" spans="23:50" x14ac:dyDescent="0.25">
      <c r="W675" s="31"/>
      <c r="AW675" s="1"/>
      <c r="AX675" s="1"/>
    </row>
    <row r="676" spans="23:50" x14ac:dyDescent="0.25">
      <c r="W676" s="31"/>
      <c r="AW676" s="1"/>
      <c r="AX676" s="1"/>
    </row>
    <row r="677" spans="23:50" x14ac:dyDescent="0.25">
      <c r="W677" s="31"/>
      <c r="AW677" s="1"/>
      <c r="AX677" s="1"/>
    </row>
    <row r="678" spans="23:50" x14ac:dyDescent="0.25">
      <c r="W678" s="31"/>
      <c r="AW678" s="1"/>
      <c r="AX678" s="1"/>
    </row>
    <row r="679" spans="23:50" x14ac:dyDescent="0.25">
      <c r="W679" s="31"/>
      <c r="AW679" s="1"/>
      <c r="AX679" s="1"/>
    </row>
    <row r="680" spans="23:50" x14ac:dyDescent="0.25">
      <c r="W680" s="31"/>
      <c r="AW680" s="1"/>
      <c r="AX680" s="1"/>
    </row>
    <row r="681" spans="23:50" x14ac:dyDescent="0.25">
      <c r="W681" s="31"/>
      <c r="AW681" s="1"/>
      <c r="AX681" s="1"/>
    </row>
    <row r="682" spans="23:50" x14ac:dyDescent="0.25">
      <c r="W682" s="31"/>
      <c r="AW682" s="1"/>
      <c r="AX682" s="1"/>
    </row>
    <row r="683" spans="23:50" x14ac:dyDescent="0.25">
      <c r="W683" s="31"/>
      <c r="AW683" s="1"/>
      <c r="AX683" s="1"/>
    </row>
    <row r="684" spans="23:50" x14ac:dyDescent="0.25">
      <c r="W684" s="31"/>
      <c r="AW684" s="1"/>
      <c r="AX684" s="1"/>
    </row>
    <row r="685" spans="23:50" x14ac:dyDescent="0.25">
      <c r="W685" s="31"/>
      <c r="AW685" s="1"/>
      <c r="AX685" s="1"/>
    </row>
    <row r="686" spans="23:50" x14ac:dyDescent="0.25">
      <c r="W686" s="31"/>
      <c r="AW686" s="1"/>
      <c r="AX686" s="1"/>
    </row>
    <row r="687" spans="23:50" x14ac:dyDescent="0.25">
      <c r="W687" s="31"/>
      <c r="AW687" s="1"/>
      <c r="AX687" s="1"/>
    </row>
    <row r="688" spans="23:50" x14ac:dyDescent="0.25">
      <c r="W688" s="31"/>
      <c r="AW688" s="1"/>
      <c r="AX688" s="1"/>
    </row>
    <row r="689" spans="23:50" x14ac:dyDescent="0.25">
      <c r="W689" s="31"/>
      <c r="AW689" s="1"/>
      <c r="AX689" s="1"/>
    </row>
    <row r="690" spans="23:50" x14ac:dyDescent="0.25">
      <c r="W690" s="31"/>
      <c r="AW690" s="1"/>
      <c r="AX690" s="1"/>
    </row>
    <row r="691" spans="23:50" x14ac:dyDescent="0.25">
      <c r="W691" s="31"/>
      <c r="AW691" s="1"/>
      <c r="AX691" s="1"/>
    </row>
    <row r="692" spans="23:50" x14ac:dyDescent="0.25">
      <c r="W692" s="31"/>
      <c r="AW692" s="1"/>
      <c r="AX692" s="1"/>
    </row>
    <row r="693" spans="23:50" x14ac:dyDescent="0.25">
      <c r="W693" s="31"/>
      <c r="AW693" s="1"/>
      <c r="AX693" s="1"/>
    </row>
    <row r="694" spans="23:50" x14ac:dyDescent="0.25">
      <c r="W694" s="31"/>
      <c r="AW694" s="1"/>
      <c r="AX694" s="1"/>
    </row>
    <row r="695" spans="23:50" x14ac:dyDescent="0.25">
      <c r="W695" s="31"/>
      <c r="AW695" s="1"/>
      <c r="AX695" s="1"/>
    </row>
    <row r="696" spans="23:50" x14ac:dyDescent="0.25">
      <c r="W696" s="31"/>
      <c r="AW696" s="1"/>
      <c r="AX696" s="1"/>
    </row>
    <row r="697" spans="23:50" x14ac:dyDescent="0.25">
      <c r="W697" s="31"/>
      <c r="AW697" s="1"/>
      <c r="AX697" s="1"/>
    </row>
    <row r="698" spans="23:50" x14ac:dyDescent="0.25">
      <c r="W698" s="31"/>
      <c r="AW698" s="1"/>
      <c r="AX698" s="1"/>
    </row>
    <row r="699" spans="23:50" x14ac:dyDescent="0.25">
      <c r="W699" s="31"/>
      <c r="AW699" s="1"/>
      <c r="AX699" s="1"/>
    </row>
    <row r="700" spans="23:50" x14ac:dyDescent="0.25">
      <c r="W700" s="31"/>
      <c r="AW700" s="1"/>
      <c r="AX700" s="1"/>
    </row>
    <row r="701" spans="23:50" x14ac:dyDescent="0.25">
      <c r="W701" s="31"/>
      <c r="AW701" s="1"/>
      <c r="AX701" s="1"/>
    </row>
    <row r="702" spans="23:50" x14ac:dyDescent="0.25">
      <c r="W702" s="31"/>
      <c r="AW702" s="1"/>
      <c r="AX702" s="1"/>
    </row>
    <row r="703" spans="23:50" x14ac:dyDescent="0.25">
      <c r="W703" s="31"/>
      <c r="AW703" s="1"/>
      <c r="AX703" s="1"/>
    </row>
    <row r="704" spans="23:50" x14ac:dyDescent="0.25">
      <c r="W704" s="31"/>
      <c r="AW704" s="1"/>
      <c r="AX704" s="1"/>
    </row>
    <row r="705" spans="23:50" x14ac:dyDescent="0.25">
      <c r="W705" s="31"/>
      <c r="AW705" s="1"/>
      <c r="AX705" s="1"/>
    </row>
    <row r="706" spans="23:50" x14ac:dyDescent="0.25">
      <c r="W706" s="31"/>
      <c r="AW706" s="1"/>
      <c r="AX706" s="1"/>
    </row>
    <row r="707" spans="23:50" x14ac:dyDescent="0.25">
      <c r="W707" s="31"/>
      <c r="AW707" s="1"/>
      <c r="AX707" s="1"/>
    </row>
    <row r="708" spans="23:50" x14ac:dyDescent="0.25">
      <c r="W708" s="31"/>
      <c r="AW708" s="1"/>
      <c r="AX708" s="1"/>
    </row>
    <row r="709" spans="23:50" x14ac:dyDescent="0.25">
      <c r="W709" s="31"/>
      <c r="AW709" s="1"/>
      <c r="AX709" s="1"/>
    </row>
    <row r="710" spans="23:50" x14ac:dyDescent="0.25">
      <c r="W710" s="31"/>
      <c r="AW710" s="1"/>
      <c r="AX710" s="1"/>
    </row>
    <row r="711" spans="23:50" x14ac:dyDescent="0.25">
      <c r="W711" s="31"/>
      <c r="AW711" s="1"/>
      <c r="AX711" s="1"/>
    </row>
    <row r="712" spans="23:50" x14ac:dyDescent="0.25">
      <c r="W712" s="31"/>
      <c r="AW712" s="1"/>
      <c r="AX712" s="1"/>
    </row>
    <row r="713" spans="23:50" x14ac:dyDescent="0.25">
      <c r="W713" s="31"/>
      <c r="AW713" s="1"/>
      <c r="AX713" s="1"/>
    </row>
    <row r="714" spans="23:50" x14ac:dyDescent="0.25">
      <c r="W714" s="31"/>
      <c r="AW714" s="1"/>
      <c r="AX714" s="1"/>
    </row>
    <row r="715" spans="23:50" x14ac:dyDescent="0.25">
      <c r="W715" s="31"/>
      <c r="AW715" s="1"/>
      <c r="AX715" s="1"/>
    </row>
    <row r="716" spans="23:50" x14ac:dyDescent="0.25">
      <c r="W716" s="31"/>
      <c r="AW716" s="1"/>
      <c r="AX716" s="1"/>
    </row>
    <row r="717" spans="23:50" x14ac:dyDescent="0.25">
      <c r="W717" s="31"/>
      <c r="AW717" s="1"/>
      <c r="AX717" s="1"/>
    </row>
    <row r="718" spans="23:50" x14ac:dyDescent="0.25">
      <c r="W718" s="31"/>
      <c r="AW718" s="1"/>
      <c r="AX718" s="1"/>
    </row>
    <row r="719" spans="23:50" x14ac:dyDescent="0.25">
      <c r="W719" s="31"/>
      <c r="AW719" s="1"/>
      <c r="AX719" s="1"/>
    </row>
    <row r="720" spans="23:50" x14ac:dyDescent="0.25">
      <c r="W720" s="31"/>
      <c r="AW720" s="1"/>
      <c r="AX720" s="1"/>
    </row>
    <row r="721" spans="23:50" x14ac:dyDescent="0.25">
      <c r="W721" s="31"/>
      <c r="AW721" s="1"/>
      <c r="AX721" s="1"/>
    </row>
    <row r="722" spans="23:50" x14ac:dyDescent="0.25">
      <c r="W722" s="31"/>
      <c r="AW722" s="1"/>
      <c r="AX722" s="1"/>
    </row>
    <row r="723" spans="23:50" x14ac:dyDescent="0.25">
      <c r="W723" s="31"/>
      <c r="AW723" s="1"/>
      <c r="AX723" s="1"/>
    </row>
    <row r="724" spans="23:50" x14ac:dyDescent="0.25">
      <c r="W724" s="31"/>
      <c r="AW724" s="1"/>
      <c r="AX724" s="1"/>
    </row>
    <row r="725" spans="23:50" x14ac:dyDescent="0.25">
      <c r="W725" s="31"/>
      <c r="AW725" s="1"/>
      <c r="AX725" s="1"/>
    </row>
    <row r="726" spans="23:50" x14ac:dyDescent="0.25">
      <c r="W726" s="31"/>
      <c r="AW726" s="1"/>
      <c r="AX726" s="1"/>
    </row>
    <row r="727" spans="23:50" x14ac:dyDescent="0.25">
      <c r="W727" s="31"/>
      <c r="AW727" s="1"/>
      <c r="AX727" s="1"/>
    </row>
    <row r="728" spans="23:50" x14ac:dyDescent="0.25">
      <c r="W728" s="31"/>
      <c r="AW728" s="1"/>
      <c r="AX728" s="1"/>
    </row>
    <row r="729" spans="23:50" x14ac:dyDescent="0.25">
      <c r="W729" s="31"/>
      <c r="AW729" s="1"/>
      <c r="AX729" s="1"/>
    </row>
    <row r="730" spans="23:50" x14ac:dyDescent="0.25">
      <c r="W730" s="31"/>
      <c r="AW730" s="1"/>
      <c r="AX730" s="1"/>
    </row>
    <row r="731" spans="23:50" x14ac:dyDescent="0.25">
      <c r="W731" s="31"/>
      <c r="AW731" s="1"/>
      <c r="AX731" s="1"/>
    </row>
    <row r="732" spans="23:50" x14ac:dyDescent="0.25">
      <c r="W732" s="31"/>
      <c r="AW732" s="1"/>
      <c r="AX732" s="1"/>
    </row>
    <row r="733" spans="23:50" x14ac:dyDescent="0.25">
      <c r="W733" s="31"/>
      <c r="AW733" s="1"/>
      <c r="AX733" s="1"/>
    </row>
    <row r="734" spans="23:50" x14ac:dyDescent="0.25">
      <c r="W734" s="31"/>
      <c r="AW734" s="1"/>
      <c r="AX734" s="1"/>
    </row>
    <row r="735" spans="23:50" x14ac:dyDescent="0.25">
      <c r="W735" s="31"/>
      <c r="AW735" s="1"/>
      <c r="AX735" s="1"/>
    </row>
    <row r="736" spans="23:50" x14ac:dyDescent="0.25">
      <c r="W736" s="31"/>
      <c r="AW736" s="1"/>
      <c r="AX736" s="1"/>
    </row>
    <row r="737" spans="23:50" x14ac:dyDescent="0.25">
      <c r="W737" s="31"/>
      <c r="AW737" s="1"/>
      <c r="AX737" s="1"/>
    </row>
    <row r="738" spans="23:50" x14ac:dyDescent="0.25">
      <c r="W738" s="31"/>
      <c r="AW738" s="1"/>
      <c r="AX738" s="1"/>
    </row>
    <row r="739" spans="23:50" x14ac:dyDescent="0.25">
      <c r="W739" s="31"/>
      <c r="AW739" s="1"/>
      <c r="AX739" s="1"/>
    </row>
    <row r="740" spans="23:50" x14ac:dyDescent="0.25">
      <c r="W740" s="31"/>
      <c r="AW740" s="1"/>
      <c r="AX740" s="1"/>
    </row>
    <row r="741" spans="23:50" x14ac:dyDescent="0.25">
      <c r="W741" s="31"/>
      <c r="AW741" s="1"/>
      <c r="AX741" s="1"/>
    </row>
    <row r="742" spans="23:50" x14ac:dyDescent="0.25">
      <c r="W742" s="31"/>
      <c r="AW742" s="1"/>
      <c r="AX742" s="1"/>
    </row>
    <row r="743" spans="23:50" x14ac:dyDescent="0.25">
      <c r="W743" s="31"/>
      <c r="AW743" s="1"/>
      <c r="AX743" s="1"/>
    </row>
    <row r="744" spans="23:50" x14ac:dyDescent="0.25">
      <c r="W744" s="31"/>
      <c r="AW744" s="1"/>
      <c r="AX744" s="1"/>
    </row>
    <row r="745" spans="23:50" x14ac:dyDescent="0.25">
      <c r="W745" s="31"/>
      <c r="AW745" s="1"/>
      <c r="AX745" s="1"/>
    </row>
    <row r="746" spans="23:50" x14ac:dyDescent="0.25">
      <c r="W746" s="31"/>
      <c r="AW746" s="1"/>
      <c r="AX746" s="1"/>
    </row>
    <row r="747" spans="23:50" x14ac:dyDescent="0.25">
      <c r="W747" s="31"/>
      <c r="AW747" s="1"/>
      <c r="AX747" s="1"/>
    </row>
    <row r="748" spans="23:50" x14ac:dyDescent="0.25">
      <c r="W748" s="31"/>
      <c r="AW748" s="1"/>
      <c r="AX748" s="1"/>
    </row>
    <row r="749" spans="23:50" x14ac:dyDescent="0.25">
      <c r="W749" s="31"/>
      <c r="AW749" s="1"/>
      <c r="AX749" s="1"/>
    </row>
    <row r="750" spans="23:50" x14ac:dyDescent="0.25">
      <c r="W750" s="31"/>
      <c r="AW750" s="1"/>
      <c r="AX750" s="1"/>
    </row>
    <row r="751" spans="23:50" x14ac:dyDescent="0.25">
      <c r="W751" s="31"/>
      <c r="AW751" s="1"/>
      <c r="AX751" s="1"/>
    </row>
    <row r="752" spans="23:50" x14ac:dyDescent="0.25">
      <c r="W752" s="31"/>
      <c r="AW752" s="1"/>
      <c r="AX752" s="1"/>
    </row>
    <row r="753" spans="23:50" x14ac:dyDescent="0.25">
      <c r="W753" s="31"/>
      <c r="AW753" s="1"/>
      <c r="AX753" s="1"/>
    </row>
    <row r="754" spans="23:50" x14ac:dyDescent="0.25">
      <c r="W754" s="31"/>
      <c r="AW754" s="1"/>
      <c r="AX754" s="1"/>
    </row>
    <row r="755" spans="23:50" x14ac:dyDescent="0.25">
      <c r="W755" s="31"/>
      <c r="AW755" s="1"/>
      <c r="AX755" s="1"/>
    </row>
    <row r="756" spans="23:50" x14ac:dyDescent="0.25">
      <c r="W756" s="31"/>
      <c r="AW756" s="1"/>
      <c r="AX756" s="1"/>
    </row>
    <row r="757" spans="23:50" x14ac:dyDescent="0.25">
      <c r="W757" s="31"/>
      <c r="AW757" s="1"/>
      <c r="AX757" s="1"/>
    </row>
    <row r="758" spans="23:50" x14ac:dyDescent="0.25">
      <c r="W758" s="31"/>
      <c r="AW758" s="1"/>
      <c r="AX758" s="1"/>
    </row>
    <row r="759" spans="23:50" x14ac:dyDescent="0.25">
      <c r="W759" s="31"/>
      <c r="AW759" s="1"/>
      <c r="AX759" s="1"/>
    </row>
    <row r="760" spans="23:50" x14ac:dyDescent="0.25">
      <c r="W760" s="31"/>
      <c r="AW760" s="1"/>
      <c r="AX760" s="1"/>
    </row>
    <row r="761" spans="23:50" x14ac:dyDescent="0.25">
      <c r="W761" s="31"/>
      <c r="AW761" s="1"/>
      <c r="AX761" s="1"/>
    </row>
    <row r="762" spans="23:50" x14ac:dyDescent="0.25">
      <c r="W762" s="31"/>
      <c r="AW762" s="1"/>
      <c r="AX762" s="1"/>
    </row>
    <row r="763" spans="23:50" x14ac:dyDescent="0.25">
      <c r="W763" s="31"/>
      <c r="AW763" s="1"/>
      <c r="AX763" s="1"/>
    </row>
    <row r="764" spans="23:50" x14ac:dyDescent="0.25">
      <c r="W764" s="31"/>
      <c r="AW764" s="1"/>
      <c r="AX764" s="1"/>
    </row>
    <row r="765" spans="23:50" x14ac:dyDescent="0.25">
      <c r="W765" s="31"/>
      <c r="AW765" s="1"/>
      <c r="AX765" s="1"/>
    </row>
    <row r="766" spans="23:50" x14ac:dyDescent="0.25">
      <c r="W766" s="31"/>
      <c r="AW766" s="1"/>
      <c r="AX766" s="1"/>
    </row>
    <row r="767" spans="23:50" x14ac:dyDescent="0.25">
      <c r="W767" s="31"/>
      <c r="AW767" s="1"/>
      <c r="AX767" s="1"/>
    </row>
    <row r="768" spans="23:50" x14ac:dyDescent="0.25">
      <c r="W768" s="31"/>
      <c r="AW768" s="1"/>
      <c r="AX768" s="1"/>
    </row>
    <row r="769" spans="23:50" x14ac:dyDescent="0.25">
      <c r="W769" s="31"/>
      <c r="AW769" s="1"/>
      <c r="AX769" s="1"/>
    </row>
    <row r="770" spans="23:50" x14ac:dyDescent="0.25">
      <c r="W770" s="31"/>
      <c r="AW770" s="1"/>
      <c r="AX770" s="1"/>
    </row>
    <row r="771" spans="23:50" x14ac:dyDescent="0.25">
      <c r="W771" s="31"/>
      <c r="AW771" s="1"/>
      <c r="AX771" s="1"/>
    </row>
    <row r="772" spans="23:50" x14ac:dyDescent="0.25">
      <c r="W772" s="31"/>
      <c r="AW772" s="1"/>
      <c r="AX772" s="1"/>
    </row>
    <row r="773" spans="23:50" x14ac:dyDescent="0.25">
      <c r="W773" s="31"/>
      <c r="AW773" s="1"/>
      <c r="AX773" s="1"/>
    </row>
    <row r="774" spans="23:50" x14ac:dyDescent="0.25">
      <c r="W774" s="31"/>
      <c r="AW774" s="1"/>
      <c r="AX774" s="1"/>
    </row>
    <row r="775" spans="23:50" x14ac:dyDescent="0.25">
      <c r="W775" s="31"/>
      <c r="AW775" s="1"/>
      <c r="AX775" s="1"/>
    </row>
    <row r="776" spans="23:50" x14ac:dyDescent="0.25">
      <c r="W776" s="31"/>
      <c r="AW776" s="1"/>
      <c r="AX776" s="1"/>
    </row>
    <row r="777" spans="23:50" x14ac:dyDescent="0.25">
      <c r="W777" s="31"/>
      <c r="AW777" s="1"/>
      <c r="AX777" s="1"/>
    </row>
    <row r="778" spans="23:50" x14ac:dyDescent="0.25">
      <c r="W778" s="31"/>
      <c r="AW778" s="1"/>
      <c r="AX778" s="1"/>
    </row>
    <row r="779" spans="23:50" x14ac:dyDescent="0.25">
      <c r="W779" s="31"/>
      <c r="AW779" s="1"/>
      <c r="AX779" s="1"/>
    </row>
    <row r="780" spans="23:50" x14ac:dyDescent="0.25">
      <c r="W780" s="31"/>
      <c r="AW780" s="1"/>
      <c r="AX780" s="1"/>
    </row>
    <row r="781" spans="23:50" x14ac:dyDescent="0.25">
      <c r="W781" s="31"/>
      <c r="AW781" s="1"/>
      <c r="AX781" s="1"/>
    </row>
    <row r="782" spans="23:50" x14ac:dyDescent="0.25">
      <c r="W782" s="31"/>
      <c r="AW782" s="1"/>
      <c r="AX782" s="1"/>
    </row>
    <row r="783" spans="23:50" x14ac:dyDescent="0.25">
      <c r="W783" s="31"/>
      <c r="AW783" s="1"/>
      <c r="AX783" s="1"/>
    </row>
    <row r="784" spans="23:50" x14ac:dyDescent="0.25">
      <c r="W784" s="31"/>
      <c r="AW784" s="1"/>
      <c r="AX784" s="1"/>
    </row>
    <row r="785" spans="23:50" x14ac:dyDescent="0.25">
      <c r="W785" s="31"/>
      <c r="AW785" s="1"/>
      <c r="AX785" s="1"/>
    </row>
    <row r="786" spans="23:50" x14ac:dyDescent="0.25">
      <c r="W786" s="31"/>
      <c r="AW786" s="1"/>
      <c r="AX786" s="1"/>
    </row>
    <row r="787" spans="23:50" x14ac:dyDescent="0.25">
      <c r="W787" s="31"/>
      <c r="AW787" s="1"/>
      <c r="AX787" s="1"/>
    </row>
    <row r="788" spans="23:50" x14ac:dyDescent="0.25">
      <c r="W788" s="31"/>
      <c r="AW788" s="1"/>
      <c r="AX788" s="1"/>
    </row>
    <row r="789" spans="23:50" x14ac:dyDescent="0.25">
      <c r="W789" s="31"/>
      <c r="AW789" s="1"/>
      <c r="AX789" s="1"/>
    </row>
    <row r="790" spans="23:50" x14ac:dyDescent="0.25">
      <c r="W790" s="31"/>
      <c r="AW790" s="1"/>
      <c r="AX790" s="1"/>
    </row>
    <row r="791" spans="23:50" x14ac:dyDescent="0.25">
      <c r="W791" s="31"/>
      <c r="AW791" s="1"/>
      <c r="AX791" s="1"/>
    </row>
    <row r="792" spans="23:50" x14ac:dyDescent="0.25">
      <c r="W792" s="31"/>
      <c r="AW792" s="1"/>
      <c r="AX792" s="1"/>
    </row>
    <row r="793" spans="23:50" x14ac:dyDescent="0.25">
      <c r="W793" s="31"/>
      <c r="AW793" s="1"/>
      <c r="AX793" s="1"/>
    </row>
    <row r="794" spans="23:50" x14ac:dyDescent="0.25">
      <c r="W794" s="31"/>
      <c r="AW794" s="1"/>
      <c r="AX794" s="1"/>
    </row>
    <row r="795" spans="23:50" x14ac:dyDescent="0.25">
      <c r="W795" s="31"/>
      <c r="AW795" s="1"/>
      <c r="AX795" s="1"/>
    </row>
    <row r="796" spans="23:50" x14ac:dyDescent="0.25">
      <c r="W796" s="31"/>
      <c r="AW796" s="1"/>
      <c r="AX796" s="1"/>
    </row>
    <row r="797" spans="23:50" x14ac:dyDescent="0.25">
      <c r="W797" s="31"/>
      <c r="AW797" s="1"/>
      <c r="AX797" s="1"/>
    </row>
    <row r="798" spans="23:50" x14ac:dyDescent="0.25">
      <c r="W798" s="31"/>
      <c r="AW798" s="1"/>
      <c r="AX798" s="1"/>
    </row>
    <row r="799" spans="23:50" x14ac:dyDescent="0.25">
      <c r="W799" s="31"/>
      <c r="AW799" s="1"/>
      <c r="AX799" s="1"/>
    </row>
    <row r="800" spans="23:50" x14ac:dyDescent="0.25">
      <c r="W800" s="31"/>
      <c r="AW800" s="1"/>
      <c r="AX800" s="1"/>
    </row>
    <row r="801" spans="23:50" x14ac:dyDescent="0.25">
      <c r="W801" s="31"/>
      <c r="AW801" s="1"/>
      <c r="AX801" s="1"/>
    </row>
    <row r="802" spans="23:50" x14ac:dyDescent="0.25">
      <c r="W802" s="31"/>
      <c r="AW802" s="1"/>
      <c r="AX802" s="1"/>
    </row>
    <row r="803" spans="23:50" x14ac:dyDescent="0.25">
      <c r="W803" s="31"/>
      <c r="AW803" s="1"/>
      <c r="AX803" s="1"/>
    </row>
    <row r="804" spans="23:50" x14ac:dyDescent="0.25">
      <c r="W804" s="31"/>
      <c r="AW804" s="1"/>
      <c r="AX804" s="1"/>
    </row>
    <row r="805" spans="23:50" x14ac:dyDescent="0.25">
      <c r="W805" s="31"/>
      <c r="AW805" s="1"/>
      <c r="AX805" s="1"/>
    </row>
    <row r="806" spans="23:50" x14ac:dyDescent="0.25">
      <c r="W806" s="31"/>
      <c r="AW806" s="1"/>
      <c r="AX806" s="1"/>
    </row>
    <row r="807" spans="23:50" x14ac:dyDescent="0.25">
      <c r="W807" s="31"/>
      <c r="AW807" s="1"/>
      <c r="AX807" s="1"/>
    </row>
    <row r="808" spans="23:50" x14ac:dyDescent="0.25">
      <c r="W808" s="31"/>
      <c r="AW808" s="1"/>
      <c r="AX808" s="1"/>
    </row>
    <row r="809" spans="23:50" x14ac:dyDescent="0.25">
      <c r="W809" s="31"/>
      <c r="AW809" s="1"/>
      <c r="AX809" s="1"/>
    </row>
    <row r="810" spans="23:50" x14ac:dyDescent="0.25">
      <c r="W810" s="31"/>
      <c r="AW810" s="1"/>
      <c r="AX810" s="1"/>
    </row>
    <row r="811" spans="23:50" x14ac:dyDescent="0.25">
      <c r="W811" s="31"/>
      <c r="AW811" s="1"/>
      <c r="AX811" s="1"/>
    </row>
    <row r="812" spans="23:50" x14ac:dyDescent="0.25">
      <c r="W812" s="31"/>
      <c r="AW812" s="1"/>
      <c r="AX812" s="1"/>
    </row>
    <row r="813" spans="23:50" x14ac:dyDescent="0.25">
      <c r="W813" s="31"/>
      <c r="AW813" s="1"/>
      <c r="AX813" s="1"/>
    </row>
    <row r="814" spans="23:50" x14ac:dyDescent="0.25">
      <c r="W814" s="31"/>
      <c r="AW814" s="1"/>
      <c r="AX814" s="1"/>
    </row>
    <row r="815" spans="23:50" x14ac:dyDescent="0.25">
      <c r="W815" s="31"/>
      <c r="AW815" s="1"/>
      <c r="AX815" s="1"/>
    </row>
    <row r="816" spans="23:50" x14ac:dyDescent="0.25">
      <c r="W816" s="31"/>
      <c r="AW816" s="1"/>
      <c r="AX816" s="1"/>
    </row>
    <row r="817" spans="23:50" x14ac:dyDescent="0.25">
      <c r="W817" s="31"/>
      <c r="AW817" s="1"/>
      <c r="AX817" s="1"/>
    </row>
    <row r="818" spans="23:50" x14ac:dyDescent="0.25">
      <c r="W818" s="31"/>
      <c r="AW818" s="1"/>
      <c r="AX818" s="1"/>
    </row>
    <row r="819" spans="23:50" x14ac:dyDescent="0.25">
      <c r="W819" s="31"/>
      <c r="AW819" s="1"/>
      <c r="AX819" s="1"/>
    </row>
    <row r="820" spans="23:50" x14ac:dyDescent="0.25">
      <c r="W820" s="31"/>
      <c r="AW820" s="1"/>
      <c r="AX820" s="1"/>
    </row>
    <row r="821" spans="23:50" x14ac:dyDescent="0.25">
      <c r="W821" s="31"/>
      <c r="AW821" s="1"/>
      <c r="AX821" s="1"/>
    </row>
    <row r="822" spans="23:50" x14ac:dyDescent="0.25">
      <c r="W822" s="31"/>
      <c r="AW822" s="1"/>
      <c r="AX822" s="1"/>
    </row>
    <row r="823" spans="23:50" x14ac:dyDescent="0.25">
      <c r="W823" s="31"/>
      <c r="AW823" s="1"/>
      <c r="AX823" s="1"/>
    </row>
    <row r="824" spans="23:50" x14ac:dyDescent="0.25">
      <c r="W824" s="31"/>
      <c r="AW824" s="1"/>
      <c r="AX824" s="1"/>
    </row>
    <row r="825" spans="23:50" x14ac:dyDescent="0.25">
      <c r="W825" s="31"/>
      <c r="AW825" s="1"/>
      <c r="AX825" s="1"/>
    </row>
    <row r="826" spans="23:50" x14ac:dyDescent="0.25">
      <c r="W826" s="31"/>
      <c r="AW826" s="1"/>
      <c r="AX826" s="1"/>
    </row>
    <row r="827" spans="23:50" x14ac:dyDescent="0.25">
      <c r="W827" s="31"/>
      <c r="AW827" s="1"/>
      <c r="AX827" s="1"/>
    </row>
    <row r="828" spans="23:50" x14ac:dyDescent="0.25">
      <c r="W828" s="31"/>
      <c r="AW828" s="1"/>
      <c r="AX828" s="1"/>
    </row>
    <row r="829" spans="23:50" x14ac:dyDescent="0.25">
      <c r="W829" s="31"/>
      <c r="AW829" s="1"/>
      <c r="AX829" s="1"/>
    </row>
    <row r="830" spans="23:50" x14ac:dyDescent="0.25">
      <c r="W830" s="31"/>
      <c r="AW830" s="1"/>
      <c r="AX830" s="1"/>
    </row>
    <row r="831" spans="23:50" x14ac:dyDescent="0.25">
      <c r="W831" s="31"/>
      <c r="AW831" s="1"/>
      <c r="AX831" s="1"/>
    </row>
    <row r="832" spans="23:50" x14ac:dyDescent="0.25">
      <c r="W832" s="31"/>
      <c r="AW832" s="1"/>
      <c r="AX832" s="1"/>
    </row>
    <row r="833" spans="23:50" x14ac:dyDescent="0.25">
      <c r="W833" s="31"/>
      <c r="AW833" s="1"/>
      <c r="AX833" s="1"/>
    </row>
    <row r="834" spans="23:50" x14ac:dyDescent="0.25">
      <c r="W834" s="31"/>
      <c r="AW834" s="1"/>
      <c r="AX834" s="1"/>
    </row>
    <row r="835" spans="23:50" x14ac:dyDescent="0.25">
      <c r="W835" s="31"/>
      <c r="AW835" s="1"/>
      <c r="AX835" s="1"/>
    </row>
    <row r="836" spans="23:50" x14ac:dyDescent="0.25">
      <c r="W836" s="31"/>
      <c r="AW836" s="1"/>
      <c r="AX836" s="1"/>
    </row>
    <row r="837" spans="23:50" x14ac:dyDescent="0.25">
      <c r="W837" s="31"/>
      <c r="AW837" s="1"/>
      <c r="AX837" s="1"/>
    </row>
    <row r="838" spans="23:50" x14ac:dyDescent="0.25">
      <c r="W838" s="31"/>
      <c r="AW838" s="1"/>
      <c r="AX838" s="1"/>
    </row>
    <row r="839" spans="23:50" x14ac:dyDescent="0.25">
      <c r="W839" s="31"/>
      <c r="AW839" s="1"/>
      <c r="AX839" s="1"/>
    </row>
    <row r="840" spans="23:50" x14ac:dyDescent="0.25">
      <c r="W840" s="31"/>
      <c r="AW840" s="1"/>
      <c r="AX840" s="1"/>
    </row>
    <row r="841" spans="23:50" x14ac:dyDescent="0.25">
      <c r="W841" s="31"/>
      <c r="AW841" s="1"/>
      <c r="AX841" s="1"/>
    </row>
    <row r="842" spans="23:50" x14ac:dyDescent="0.25">
      <c r="W842" s="31"/>
      <c r="AW842" s="1"/>
      <c r="AX842" s="1"/>
    </row>
    <row r="843" spans="23:50" x14ac:dyDescent="0.25">
      <c r="W843" s="31"/>
      <c r="AW843" s="1"/>
      <c r="AX843" s="1"/>
    </row>
    <row r="844" spans="23:50" x14ac:dyDescent="0.25">
      <c r="W844" s="31"/>
      <c r="AW844" s="1"/>
      <c r="AX844" s="1"/>
    </row>
    <row r="845" spans="23:50" x14ac:dyDescent="0.25">
      <c r="W845" s="31"/>
      <c r="AW845" s="1"/>
      <c r="AX845" s="1"/>
    </row>
    <row r="846" spans="23:50" x14ac:dyDescent="0.25">
      <c r="W846" s="31"/>
      <c r="AW846" s="1"/>
      <c r="AX846" s="1"/>
    </row>
    <row r="847" spans="23:50" x14ac:dyDescent="0.25">
      <c r="W847" s="31"/>
      <c r="AW847" s="1"/>
      <c r="AX847" s="1"/>
    </row>
    <row r="848" spans="23:50" x14ac:dyDescent="0.25">
      <c r="W848" s="31"/>
      <c r="AW848" s="1"/>
      <c r="AX848" s="1"/>
    </row>
    <row r="849" spans="23:50" x14ac:dyDescent="0.25">
      <c r="W849" s="31"/>
      <c r="AW849" s="1"/>
      <c r="AX849" s="1"/>
    </row>
    <row r="850" spans="23:50" x14ac:dyDescent="0.25">
      <c r="W850" s="31"/>
      <c r="AW850" s="1"/>
      <c r="AX850" s="1"/>
    </row>
    <row r="851" spans="23:50" x14ac:dyDescent="0.25">
      <c r="W851" s="31"/>
      <c r="AW851" s="1"/>
      <c r="AX851" s="1"/>
    </row>
    <row r="852" spans="23:50" x14ac:dyDescent="0.25">
      <c r="W852" s="31"/>
      <c r="AW852" s="1"/>
      <c r="AX852" s="1"/>
    </row>
    <row r="853" spans="23:50" x14ac:dyDescent="0.25">
      <c r="W853" s="31"/>
      <c r="AW853" s="1"/>
      <c r="AX853" s="1"/>
    </row>
    <row r="854" spans="23:50" x14ac:dyDescent="0.25">
      <c r="W854" s="31"/>
      <c r="AW854" s="1"/>
      <c r="AX854" s="1"/>
    </row>
    <row r="855" spans="23:50" x14ac:dyDescent="0.25">
      <c r="W855" s="31"/>
      <c r="AW855" s="1"/>
      <c r="AX855" s="1"/>
    </row>
    <row r="856" spans="23:50" x14ac:dyDescent="0.25">
      <c r="W856" s="31"/>
      <c r="AW856" s="1"/>
      <c r="AX856" s="1"/>
    </row>
    <row r="857" spans="23:50" x14ac:dyDescent="0.25">
      <c r="W857" s="31"/>
      <c r="AW857" s="1"/>
      <c r="AX857" s="1"/>
    </row>
    <row r="858" spans="23:50" x14ac:dyDescent="0.25">
      <c r="W858" s="31"/>
      <c r="AW858" s="1"/>
      <c r="AX858" s="1"/>
    </row>
  </sheetData>
  <mergeCells count="81">
    <mergeCell ref="C61:C62"/>
    <mergeCell ref="B49:B50"/>
    <mergeCell ref="C49:C50"/>
    <mergeCell ref="B51:B52"/>
    <mergeCell ref="C51:C52"/>
    <mergeCell ref="B57:B58"/>
    <mergeCell ref="C57:C58"/>
    <mergeCell ref="BG5:BG10"/>
    <mergeCell ref="B65:D65"/>
    <mergeCell ref="B63:D63"/>
    <mergeCell ref="B64:D64"/>
    <mergeCell ref="B53:B54"/>
    <mergeCell ref="C53:C54"/>
    <mergeCell ref="B55:B56"/>
    <mergeCell ref="C55:C56"/>
    <mergeCell ref="B39:B40"/>
    <mergeCell ref="C39:C40"/>
    <mergeCell ref="C43:C44"/>
    <mergeCell ref="B59:B60"/>
    <mergeCell ref="C59:C60"/>
    <mergeCell ref="B47:B48"/>
    <mergeCell ref="C47:C48"/>
    <mergeCell ref="B61:B62"/>
    <mergeCell ref="C45:C46"/>
    <mergeCell ref="B45:B46"/>
    <mergeCell ref="B43:B44"/>
    <mergeCell ref="C5:C10"/>
    <mergeCell ref="B33:B34"/>
    <mergeCell ref="C33:C34"/>
    <mergeCell ref="B19:B20"/>
    <mergeCell ref="C19:C20"/>
    <mergeCell ref="B21:B22"/>
    <mergeCell ref="C21:C22"/>
    <mergeCell ref="B25:B26"/>
    <mergeCell ref="C25:C26"/>
    <mergeCell ref="C29:C30"/>
    <mergeCell ref="B31:B32"/>
    <mergeCell ref="B35:B36"/>
    <mergeCell ref="B23:B24"/>
    <mergeCell ref="AF5:AI5"/>
    <mergeCell ref="C31:C32"/>
    <mergeCell ref="B29:B30"/>
    <mergeCell ref="N5:N6"/>
    <mergeCell ref="C23:C24"/>
    <mergeCell ref="B13:B14"/>
    <mergeCell ref="C13:C14"/>
    <mergeCell ref="B15:B16"/>
    <mergeCell ref="C15:C16"/>
    <mergeCell ref="B17:B18"/>
    <mergeCell ref="A19:A65"/>
    <mergeCell ref="O5:R5"/>
    <mergeCell ref="S5:V5"/>
    <mergeCell ref="B41:B42"/>
    <mergeCell ref="C41:C42"/>
    <mergeCell ref="B27:B28"/>
    <mergeCell ref="C27:C28"/>
    <mergeCell ref="A5:A10"/>
    <mergeCell ref="B5:B10"/>
    <mergeCell ref="F5:I5"/>
    <mergeCell ref="K5:M5"/>
    <mergeCell ref="D5:D10"/>
    <mergeCell ref="J5:J6"/>
    <mergeCell ref="C35:C36"/>
    <mergeCell ref="B37:B38"/>
    <mergeCell ref="C37:C38"/>
    <mergeCell ref="AW5:AW6"/>
    <mergeCell ref="AX5:BA5"/>
    <mergeCell ref="BB5:BE5"/>
    <mergeCell ref="F7:BE7"/>
    <mergeCell ref="F9:BE9"/>
    <mergeCell ref="AJ5:AJ6"/>
    <mergeCell ref="AK5:AM5"/>
    <mergeCell ref="AN5:AN6"/>
    <mergeCell ref="AO5:AR5"/>
    <mergeCell ref="AS5:AS6"/>
    <mergeCell ref="AT5:AV5"/>
    <mergeCell ref="W5:W6"/>
    <mergeCell ref="X5:Z5"/>
    <mergeCell ref="AA5:AA6"/>
    <mergeCell ref="AB5:AD5"/>
    <mergeCell ref="AE5:AE6"/>
  </mergeCells>
  <phoneticPr fontId="10" type="noConversion"/>
  <pageMargins left="0.43307086614173229" right="0.35433070866141736" top="0.74803149606299213" bottom="0.47244094488188981" header="0.31496062992125984" footer="0.31496062992125984"/>
  <pageSetup paperSize="9" scale="86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6"/>
  <sheetViews>
    <sheetView view="pageBreakPreview" zoomScaleNormal="140" zoomScaleSheetLayoutView="100" workbookViewId="0">
      <pane xSplit="3" ySplit="12" topLeftCell="D40" activePane="bottomRight" state="frozen"/>
      <selection pane="topRight" activeCell="D1" sqref="D1"/>
      <selection pane="bottomLeft" activeCell="A11" sqref="A11"/>
      <selection pane="bottomRight" activeCell="B1" sqref="B1:B2"/>
    </sheetView>
  </sheetViews>
  <sheetFormatPr defaultRowHeight="15" x14ac:dyDescent="0.25"/>
  <cols>
    <col min="1" max="1" width="2.5703125" style="1" customWidth="1"/>
    <col min="2" max="2" width="6.7109375" style="54" customWidth="1"/>
    <col min="3" max="3" width="18.28515625" style="46" customWidth="1"/>
    <col min="4" max="4" width="5.42578125" style="162" customWidth="1"/>
    <col min="5" max="5" width="5" style="1" customWidth="1"/>
    <col min="6" max="7" width="2.28515625" style="1" customWidth="1"/>
    <col min="8" max="8" width="2.140625" style="1" customWidth="1"/>
    <col min="9" max="18" width="2.5703125" style="1" bestFit="1" customWidth="1"/>
    <col min="19" max="20" width="2.28515625" style="1" bestFit="1" customWidth="1"/>
    <col min="21" max="21" width="2.42578125" style="1" customWidth="1"/>
    <col min="22" max="22" width="2.28515625" style="1" bestFit="1" customWidth="1"/>
    <col min="23" max="23" width="2.140625" style="1" customWidth="1"/>
    <col min="24" max="24" width="2.28515625" style="1" bestFit="1" customWidth="1"/>
    <col min="25" max="25" width="2.140625" style="1" customWidth="1"/>
    <col min="26" max="26" width="2.5703125" style="1" bestFit="1" customWidth="1"/>
    <col min="27" max="27" width="2.140625" style="1" customWidth="1"/>
    <col min="28" max="48" width="2.5703125" style="1" bestFit="1" customWidth="1"/>
    <col min="49" max="49" width="2.42578125" style="1" customWidth="1"/>
    <col min="50" max="51" width="2.28515625" style="1" bestFit="1" customWidth="1"/>
    <col min="52" max="52" width="2.140625" style="1" bestFit="1" customWidth="1"/>
    <col min="53" max="53" width="2.140625" style="1" customWidth="1"/>
    <col min="54" max="54" width="2.28515625" style="1" customWidth="1"/>
    <col min="55" max="55" width="2" style="1" customWidth="1"/>
    <col min="56" max="57" width="2.140625" style="1" bestFit="1" customWidth="1"/>
    <col min="58" max="58" width="3.5703125" style="1" customWidth="1"/>
    <col min="59" max="59" width="4.140625" style="1" customWidth="1"/>
  </cols>
  <sheetData>
    <row r="1" spans="1:255" x14ac:dyDescent="0.25">
      <c r="B1" s="124" t="s">
        <v>71</v>
      </c>
    </row>
    <row r="2" spans="1:255" x14ac:dyDescent="0.25">
      <c r="B2" s="157" t="s">
        <v>133</v>
      </c>
    </row>
    <row r="3" spans="1:255" ht="15.75" x14ac:dyDescent="0.25">
      <c r="B3" s="157" t="s">
        <v>227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B4" s="53"/>
      <c r="C4" s="3"/>
      <c r="D4" s="159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5" customHeight="1" x14ac:dyDescent="0.25">
      <c r="A5" s="251" t="s">
        <v>72</v>
      </c>
      <c r="B5" s="252" t="s">
        <v>0</v>
      </c>
      <c r="C5" s="254" t="s">
        <v>73</v>
      </c>
      <c r="D5" s="160"/>
      <c r="E5" s="256" t="s">
        <v>74</v>
      </c>
      <c r="F5" s="217" t="s">
        <v>75</v>
      </c>
      <c r="G5" s="218"/>
      <c r="H5" s="218"/>
      <c r="I5" s="219"/>
      <c r="J5" s="220" t="s">
        <v>143</v>
      </c>
      <c r="K5" s="217" t="s">
        <v>76</v>
      </c>
      <c r="L5" s="249"/>
      <c r="M5" s="250"/>
      <c r="N5" s="220" t="s">
        <v>144</v>
      </c>
      <c r="O5" s="217" t="s">
        <v>77</v>
      </c>
      <c r="P5" s="218"/>
      <c r="Q5" s="218"/>
      <c r="R5" s="219"/>
      <c r="S5" s="217" t="s">
        <v>78</v>
      </c>
      <c r="T5" s="218"/>
      <c r="U5" s="218"/>
      <c r="V5" s="219"/>
      <c r="W5" s="216" t="s">
        <v>145</v>
      </c>
      <c r="X5" s="217" t="s">
        <v>79</v>
      </c>
      <c r="Y5" s="218"/>
      <c r="Z5" s="219"/>
      <c r="AA5" s="213" t="s">
        <v>146</v>
      </c>
      <c r="AB5" s="217" t="s">
        <v>80</v>
      </c>
      <c r="AC5" s="218"/>
      <c r="AD5" s="218"/>
      <c r="AE5" s="220" t="s">
        <v>147</v>
      </c>
      <c r="AF5" s="217" t="s">
        <v>81</v>
      </c>
      <c r="AG5" s="218"/>
      <c r="AH5" s="218"/>
      <c r="AI5" s="219"/>
      <c r="AJ5" s="216" t="s">
        <v>148</v>
      </c>
      <c r="AK5" s="215" t="s">
        <v>82</v>
      </c>
      <c r="AL5" s="215"/>
      <c r="AM5" s="215"/>
      <c r="AN5" s="213" t="s">
        <v>149</v>
      </c>
      <c r="AO5" s="215" t="s">
        <v>83</v>
      </c>
      <c r="AP5" s="215"/>
      <c r="AQ5" s="215"/>
      <c r="AR5" s="215"/>
      <c r="AS5" s="220" t="s">
        <v>84</v>
      </c>
      <c r="AT5" s="217" t="s">
        <v>85</v>
      </c>
      <c r="AU5" s="218"/>
      <c r="AV5" s="219"/>
      <c r="AW5" s="220" t="s">
        <v>86</v>
      </c>
      <c r="AX5" s="217" t="s">
        <v>87</v>
      </c>
      <c r="AY5" s="218"/>
      <c r="AZ5" s="218"/>
      <c r="BA5" s="219"/>
      <c r="BB5" s="215" t="s">
        <v>88</v>
      </c>
      <c r="BC5" s="215"/>
      <c r="BD5" s="215"/>
      <c r="BE5" s="215"/>
      <c r="BF5" s="108"/>
      <c r="BG5" s="242" t="s">
        <v>89</v>
      </c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34.5" customHeight="1" x14ac:dyDescent="0.25">
      <c r="A6" s="251"/>
      <c r="B6" s="253"/>
      <c r="C6" s="255"/>
      <c r="D6" s="161"/>
      <c r="E6" s="257"/>
      <c r="F6" s="6" t="s">
        <v>101</v>
      </c>
      <c r="G6" s="6" t="s">
        <v>102</v>
      </c>
      <c r="H6" s="6" t="s">
        <v>103</v>
      </c>
      <c r="I6" s="6" t="s">
        <v>104</v>
      </c>
      <c r="J6" s="221"/>
      <c r="K6" s="6" t="s">
        <v>105</v>
      </c>
      <c r="L6" s="6" t="s">
        <v>106</v>
      </c>
      <c r="M6" s="6" t="s">
        <v>107</v>
      </c>
      <c r="N6" s="221"/>
      <c r="O6" s="6" t="s">
        <v>119</v>
      </c>
      <c r="P6" s="6" t="s">
        <v>120</v>
      </c>
      <c r="Q6" s="6" t="s">
        <v>121</v>
      </c>
      <c r="R6" s="6" t="s">
        <v>122</v>
      </c>
      <c r="S6" s="6" t="s">
        <v>101</v>
      </c>
      <c r="T6" s="6" t="s">
        <v>102</v>
      </c>
      <c r="U6" s="6" t="s">
        <v>103</v>
      </c>
      <c r="V6" s="6" t="s">
        <v>104</v>
      </c>
      <c r="W6" s="216"/>
      <c r="X6" s="8" t="s">
        <v>90</v>
      </c>
      <c r="Y6" s="6" t="s">
        <v>91</v>
      </c>
      <c r="Z6" s="6" t="s">
        <v>92</v>
      </c>
      <c r="AA6" s="214"/>
      <c r="AB6" s="6" t="s">
        <v>93</v>
      </c>
      <c r="AC6" s="6" t="s">
        <v>94</v>
      </c>
      <c r="AD6" s="9" t="s">
        <v>95</v>
      </c>
      <c r="AE6" s="248"/>
      <c r="AF6" s="10" t="s">
        <v>93</v>
      </c>
      <c r="AG6" s="7" t="s">
        <v>94</v>
      </c>
      <c r="AH6" s="7" t="s">
        <v>103</v>
      </c>
      <c r="AI6" s="7" t="s">
        <v>104</v>
      </c>
      <c r="AJ6" s="216"/>
      <c r="AK6" s="6" t="s">
        <v>90</v>
      </c>
      <c r="AL6" s="6" t="s">
        <v>91</v>
      </c>
      <c r="AM6" s="6" t="s">
        <v>92</v>
      </c>
      <c r="AN6" s="214"/>
      <c r="AO6" s="6" t="s">
        <v>93</v>
      </c>
      <c r="AP6" s="6" t="s">
        <v>94</v>
      </c>
      <c r="AQ6" s="9" t="s">
        <v>95</v>
      </c>
      <c r="AR6" s="6" t="s">
        <v>96</v>
      </c>
      <c r="AS6" s="248"/>
      <c r="AT6" s="6" t="s">
        <v>105</v>
      </c>
      <c r="AU6" s="6" t="s">
        <v>106</v>
      </c>
      <c r="AV6" s="6" t="s">
        <v>107</v>
      </c>
      <c r="AW6" s="248"/>
      <c r="AX6" s="7" t="s">
        <v>97</v>
      </c>
      <c r="AY6" s="7" t="s">
        <v>98</v>
      </c>
      <c r="AZ6" s="7" t="s">
        <v>99</v>
      </c>
      <c r="BA6" s="10" t="s">
        <v>100</v>
      </c>
      <c r="BB6" s="6" t="s">
        <v>101</v>
      </c>
      <c r="BC6" s="6" t="s">
        <v>102</v>
      </c>
      <c r="BD6" s="6" t="s">
        <v>103</v>
      </c>
      <c r="BE6" s="6" t="s">
        <v>108</v>
      </c>
      <c r="BF6" s="109"/>
      <c r="BG6" s="243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x14ac:dyDescent="0.25">
      <c r="A7" s="251"/>
      <c r="B7" s="253"/>
      <c r="C7" s="255"/>
      <c r="D7" s="161"/>
      <c r="E7" s="257"/>
      <c r="F7" s="245" t="s">
        <v>109</v>
      </c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7"/>
      <c r="BF7" s="110"/>
      <c r="BG7" s="243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x14ac:dyDescent="0.25">
      <c r="A8" s="251"/>
      <c r="B8" s="253"/>
      <c r="C8" s="255"/>
      <c r="D8" s="161"/>
      <c r="E8" s="257"/>
      <c r="F8" s="6">
        <v>35</v>
      </c>
      <c r="G8" s="6">
        <v>36</v>
      </c>
      <c r="H8" s="6">
        <v>37</v>
      </c>
      <c r="I8" s="6">
        <v>38</v>
      </c>
      <c r="J8" s="6">
        <v>39</v>
      </c>
      <c r="K8" s="6">
        <v>40</v>
      </c>
      <c r="L8" s="6">
        <v>41</v>
      </c>
      <c r="M8" s="6">
        <v>42</v>
      </c>
      <c r="N8" s="9">
        <v>43</v>
      </c>
      <c r="O8" s="9">
        <v>44</v>
      </c>
      <c r="P8" s="9">
        <v>45</v>
      </c>
      <c r="Q8" s="9">
        <v>46</v>
      </c>
      <c r="R8" s="9">
        <v>47</v>
      </c>
      <c r="S8" s="9">
        <v>48</v>
      </c>
      <c r="T8" s="9">
        <v>49</v>
      </c>
      <c r="U8" s="9">
        <v>50</v>
      </c>
      <c r="V8" s="9">
        <v>51</v>
      </c>
      <c r="W8" s="6">
        <v>52</v>
      </c>
      <c r="X8" s="12">
        <v>1</v>
      </c>
      <c r="Y8" s="12">
        <v>2</v>
      </c>
      <c r="Z8" s="12">
        <v>3</v>
      </c>
      <c r="AA8" s="12">
        <v>4</v>
      </c>
      <c r="AB8" s="13">
        <v>5</v>
      </c>
      <c r="AC8" s="12">
        <v>6</v>
      </c>
      <c r="AD8" s="12">
        <v>7</v>
      </c>
      <c r="AE8" s="12">
        <v>8</v>
      </c>
      <c r="AF8" s="13">
        <v>9</v>
      </c>
      <c r="AG8" s="6">
        <v>10</v>
      </c>
      <c r="AH8" s="6">
        <v>11</v>
      </c>
      <c r="AI8" s="6">
        <v>12</v>
      </c>
      <c r="AJ8" s="6">
        <v>13</v>
      </c>
      <c r="AK8" s="6">
        <v>14</v>
      </c>
      <c r="AL8" s="6">
        <v>15</v>
      </c>
      <c r="AM8" s="6">
        <v>16</v>
      </c>
      <c r="AN8" s="6">
        <v>17</v>
      </c>
      <c r="AO8" s="9">
        <v>18</v>
      </c>
      <c r="AP8" s="6">
        <v>19</v>
      </c>
      <c r="AQ8" s="6">
        <v>20</v>
      </c>
      <c r="AR8" s="6">
        <v>21</v>
      </c>
      <c r="AS8" s="6">
        <v>22</v>
      </c>
      <c r="AT8" s="14">
        <v>23</v>
      </c>
      <c r="AU8" s="6">
        <v>24</v>
      </c>
      <c r="AV8" s="6">
        <v>25</v>
      </c>
      <c r="AW8" s="73">
        <v>26</v>
      </c>
      <c r="AX8" s="6">
        <v>27</v>
      </c>
      <c r="AY8" s="6">
        <v>28</v>
      </c>
      <c r="AZ8" s="6">
        <v>29</v>
      </c>
      <c r="BA8" s="6">
        <v>30</v>
      </c>
      <c r="BB8" s="6">
        <v>31</v>
      </c>
      <c r="BC8" s="6">
        <v>32</v>
      </c>
      <c r="BD8" s="6">
        <v>33</v>
      </c>
      <c r="BE8" s="6">
        <v>34</v>
      </c>
      <c r="BF8" s="109"/>
      <c r="BG8" s="243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x14ac:dyDescent="0.25">
      <c r="A9" s="251"/>
      <c r="B9" s="253"/>
      <c r="C9" s="255"/>
      <c r="D9" s="161"/>
      <c r="E9" s="257"/>
      <c r="F9" s="245" t="s">
        <v>111</v>
      </c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7"/>
      <c r="BF9" s="110"/>
      <c r="BG9" s="243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x14ac:dyDescent="0.25">
      <c r="A10" s="251"/>
      <c r="B10" s="253"/>
      <c r="C10" s="255"/>
      <c r="D10" s="161"/>
      <c r="E10" s="257"/>
      <c r="F10" s="5">
        <v>1</v>
      </c>
      <c r="G10" s="5">
        <v>2</v>
      </c>
      <c r="H10" s="5">
        <v>3</v>
      </c>
      <c r="I10" s="6">
        <v>4</v>
      </c>
      <c r="J10" s="7">
        <v>5</v>
      </c>
      <c r="K10" s="6">
        <v>6</v>
      </c>
      <c r="L10" s="6">
        <v>7</v>
      </c>
      <c r="M10" s="6">
        <v>8</v>
      </c>
      <c r="N10" s="7">
        <v>9</v>
      </c>
      <c r="O10" s="6">
        <v>10</v>
      </c>
      <c r="P10" s="6">
        <v>11</v>
      </c>
      <c r="Q10" s="6">
        <v>12</v>
      </c>
      <c r="R10" s="6">
        <v>13</v>
      </c>
      <c r="S10" s="6">
        <v>14</v>
      </c>
      <c r="T10" s="6">
        <v>15</v>
      </c>
      <c r="U10" s="6">
        <v>16</v>
      </c>
      <c r="V10" s="134">
        <v>17</v>
      </c>
      <c r="W10" s="134">
        <v>18</v>
      </c>
      <c r="X10" s="134">
        <v>19</v>
      </c>
      <c r="Y10" s="6">
        <v>20</v>
      </c>
      <c r="Z10" s="6">
        <v>21</v>
      </c>
      <c r="AA10" s="6">
        <v>22</v>
      </c>
      <c r="AB10" s="14">
        <v>23</v>
      </c>
      <c r="AC10" s="6">
        <v>24</v>
      </c>
      <c r="AD10" s="6">
        <v>25</v>
      </c>
      <c r="AE10" s="9">
        <v>26</v>
      </c>
      <c r="AF10" s="6">
        <v>27</v>
      </c>
      <c r="AG10" s="6">
        <v>28</v>
      </c>
      <c r="AH10" s="6">
        <v>29</v>
      </c>
      <c r="AI10" s="6">
        <v>30</v>
      </c>
      <c r="AJ10" s="6">
        <v>31</v>
      </c>
      <c r="AK10" s="6">
        <v>32</v>
      </c>
      <c r="AL10" s="6">
        <v>33</v>
      </c>
      <c r="AM10" s="6">
        <v>34</v>
      </c>
      <c r="AN10" s="6">
        <v>35</v>
      </c>
      <c r="AO10" s="6">
        <v>36</v>
      </c>
      <c r="AP10" s="6">
        <v>37</v>
      </c>
      <c r="AQ10" s="6">
        <v>38</v>
      </c>
      <c r="AR10" s="6">
        <v>39</v>
      </c>
      <c r="AS10" s="6">
        <v>40</v>
      </c>
      <c r="AT10" s="6">
        <v>41</v>
      </c>
      <c r="AU10" s="6">
        <v>42</v>
      </c>
      <c r="AV10" s="9">
        <v>43</v>
      </c>
      <c r="AW10" s="73">
        <v>44</v>
      </c>
      <c r="AX10" s="9">
        <v>45</v>
      </c>
      <c r="AY10" s="9">
        <v>46</v>
      </c>
      <c r="AZ10" s="9">
        <v>47</v>
      </c>
      <c r="BA10" s="9">
        <v>48</v>
      </c>
      <c r="BB10" s="9">
        <v>49</v>
      </c>
      <c r="BC10" s="9">
        <v>50</v>
      </c>
      <c r="BD10" s="9">
        <v>51</v>
      </c>
      <c r="BE10" s="6">
        <v>52</v>
      </c>
      <c r="BF10" s="114"/>
      <c r="BG10" s="244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x14ac:dyDescent="0.25">
      <c r="A11" s="131"/>
      <c r="B11" s="132"/>
      <c r="C11" s="133"/>
      <c r="D11" s="161"/>
      <c r="E11" s="169">
        <f>SUM(F11:V11)</f>
        <v>576</v>
      </c>
      <c r="F11" s="168">
        <f>F64</f>
        <v>36</v>
      </c>
      <c r="G11" s="168">
        <f t="shared" ref="G11:AV11" si="0">G64</f>
        <v>36</v>
      </c>
      <c r="H11" s="168">
        <f t="shared" si="0"/>
        <v>36</v>
      </c>
      <c r="I11" s="168">
        <f t="shared" si="0"/>
        <v>36</v>
      </c>
      <c r="J11" s="168">
        <f t="shared" si="0"/>
        <v>36</v>
      </c>
      <c r="K11" s="168">
        <f t="shared" si="0"/>
        <v>36</v>
      </c>
      <c r="L11" s="168">
        <f t="shared" si="0"/>
        <v>36</v>
      </c>
      <c r="M11" s="168">
        <f t="shared" si="0"/>
        <v>36</v>
      </c>
      <c r="N11" s="168">
        <f t="shared" si="0"/>
        <v>36</v>
      </c>
      <c r="O11" s="168">
        <f t="shared" si="0"/>
        <v>36</v>
      </c>
      <c r="P11" s="168">
        <f t="shared" si="0"/>
        <v>36</v>
      </c>
      <c r="Q11" s="168">
        <f t="shared" si="0"/>
        <v>36</v>
      </c>
      <c r="R11" s="168">
        <f t="shared" si="0"/>
        <v>36</v>
      </c>
      <c r="S11" s="168">
        <f t="shared" si="0"/>
        <v>36</v>
      </c>
      <c r="T11" s="168">
        <f t="shared" si="0"/>
        <v>36</v>
      </c>
      <c r="U11" s="168">
        <f t="shared" si="0"/>
        <v>36</v>
      </c>
      <c r="V11" s="117" t="s">
        <v>194</v>
      </c>
      <c r="W11" s="116" t="s">
        <v>193</v>
      </c>
      <c r="X11" s="116" t="s">
        <v>193</v>
      </c>
      <c r="Y11" s="168">
        <f t="shared" si="0"/>
        <v>36</v>
      </c>
      <c r="Z11" s="168">
        <f t="shared" si="0"/>
        <v>36</v>
      </c>
      <c r="AA11" s="168">
        <f t="shared" si="0"/>
        <v>36</v>
      </c>
      <c r="AB11" s="168">
        <f t="shared" si="0"/>
        <v>36</v>
      </c>
      <c r="AC11" s="168">
        <f t="shared" si="0"/>
        <v>36</v>
      </c>
      <c r="AD11" s="168">
        <f t="shared" si="0"/>
        <v>36</v>
      </c>
      <c r="AE11" s="168">
        <f t="shared" si="0"/>
        <v>36</v>
      </c>
      <c r="AF11" s="168">
        <f t="shared" si="0"/>
        <v>36</v>
      </c>
      <c r="AG11" s="168">
        <f t="shared" si="0"/>
        <v>36</v>
      </c>
      <c r="AH11" s="168">
        <f t="shared" si="0"/>
        <v>36</v>
      </c>
      <c r="AI11" s="168">
        <f t="shared" si="0"/>
        <v>36</v>
      </c>
      <c r="AJ11" s="168">
        <f t="shared" si="0"/>
        <v>36</v>
      </c>
      <c r="AK11" s="168">
        <f t="shared" si="0"/>
        <v>36</v>
      </c>
      <c r="AL11" s="168">
        <f t="shared" si="0"/>
        <v>36</v>
      </c>
      <c r="AM11" s="168">
        <f t="shared" si="0"/>
        <v>36</v>
      </c>
      <c r="AN11" s="168">
        <f t="shared" si="0"/>
        <v>36</v>
      </c>
      <c r="AO11" s="168">
        <f t="shared" si="0"/>
        <v>36</v>
      </c>
      <c r="AP11" s="168">
        <f t="shared" si="0"/>
        <v>36</v>
      </c>
      <c r="AQ11" s="168">
        <f t="shared" si="0"/>
        <v>36</v>
      </c>
      <c r="AR11" s="168">
        <f t="shared" si="0"/>
        <v>36</v>
      </c>
      <c r="AS11" s="168">
        <f t="shared" si="0"/>
        <v>36</v>
      </c>
      <c r="AT11" s="168">
        <f t="shared" si="0"/>
        <v>36</v>
      </c>
      <c r="AU11" s="168">
        <f t="shared" si="0"/>
        <v>36</v>
      </c>
      <c r="AV11" s="168">
        <f t="shared" si="0"/>
        <v>36</v>
      </c>
      <c r="AW11" s="117" t="s">
        <v>194</v>
      </c>
      <c r="AX11" s="117" t="s">
        <v>194</v>
      </c>
      <c r="AY11" s="116" t="s">
        <v>193</v>
      </c>
      <c r="AZ11" s="116" t="s">
        <v>193</v>
      </c>
      <c r="BA11" s="116" t="s">
        <v>193</v>
      </c>
      <c r="BB11" s="116" t="s">
        <v>193</v>
      </c>
      <c r="BC11" s="116" t="s">
        <v>193</v>
      </c>
      <c r="BD11" s="116" t="s">
        <v>193</v>
      </c>
      <c r="BE11" s="116" t="s">
        <v>193</v>
      </c>
      <c r="BF11" s="170">
        <f>SUM(Y11:BE11)</f>
        <v>864</v>
      </c>
      <c r="BG11" s="128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x14ac:dyDescent="0.25">
      <c r="A12" s="131"/>
      <c r="B12" s="132"/>
      <c r="C12" s="133"/>
      <c r="D12" s="161"/>
      <c r="E12" s="169">
        <f>SUM(F12:V12)</f>
        <v>288</v>
      </c>
      <c r="F12" s="168">
        <f>F65</f>
        <v>18</v>
      </c>
      <c r="G12" s="168">
        <f t="shared" ref="G12:AV12" si="1">G65</f>
        <v>18</v>
      </c>
      <c r="H12" s="168">
        <f t="shared" si="1"/>
        <v>18</v>
      </c>
      <c r="I12" s="168">
        <f t="shared" si="1"/>
        <v>18</v>
      </c>
      <c r="J12" s="168">
        <f t="shared" si="1"/>
        <v>18</v>
      </c>
      <c r="K12" s="168">
        <f t="shared" si="1"/>
        <v>18</v>
      </c>
      <c r="L12" s="168">
        <f t="shared" si="1"/>
        <v>18</v>
      </c>
      <c r="M12" s="168">
        <f t="shared" si="1"/>
        <v>18</v>
      </c>
      <c r="N12" s="168">
        <f t="shared" si="1"/>
        <v>18</v>
      </c>
      <c r="O12" s="168">
        <f t="shared" si="1"/>
        <v>18</v>
      </c>
      <c r="P12" s="168">
        <f t="shared" si="1"/>
        <v>18</v>
      </c>
      <c r="Q12" s="168">
        <f t="shared" si="1"/>
        <v>18</v>
      </c>
      <c r="R12" s="168">
        <f t="shared" si="1"/>
        <v>18</v>
      </c>
      <c r="S12" s="168">
        <f t="shared" si="1"/>
        <v>18</v>
      </c>
      <c r="T12" s="168">
        <f t="shared" si="1"/>
        <v>18</v>
      </c>
      <c r="U12" s="168">
        <f t="shared" si="1"/>
        <v>18</v>
      </c>
      <c r="V12" s="117" t="s">
        <v>194</v>
      </c>
      <c r="W12" s="116" t="s">
        <v>193</v>
      </c>
      <c r="X12" s="116" t="s">
        <v>193</v>
      </c>
      <c r="Y12" s="168">
        <f t="shared" si="1"/>
        <v>18</v>
      </c>
      <c r="Z12" s="168">
        <f t="shared" si="1"/>
        <v>18</v>
      </c>
      <c r="AA12" s="168">
        <f t="shared" si="1"/>
        <v>18</v>
      </c>
      <c r="AB12" s="168">
        <f t="shared" si="1"/>
        <v>18</v>
      </c>
      <c r="AC12" s="168">
        <f t="shared" si="1"/>
        <v>18</v>
      </c>
      <c r="AD12" s="168">
        <f t="shared" si="1"/>
        <v>18</v>
      </c>
      <c r="AE12" s="168">
        <f t="shared" si="1"/>
        <v>18</v>
      </c>
      <c r="AF12" s="168">
        <f t="shared" si="1"/>
        <v>18</v>
      </c>
      <c r="AG12" s="168">
        <f t="shared" si="1"/>
        <v>18</v>
      </c>
      <c r="AH12" s="168">
        <f t="shared" si="1"/>
        <v>18</v>
      </c>
      <c r="AI12" s="168">
        <f t="shared" si="1"/>
        <v>18</v>
      </c>
      <c r="AJ12" s="168">
        <f t="shared" si="1"/>
        <v>18</v>
      </c>
      <c r="AK12" s="168">
        <f t="shared" si="1"/>
        <v>18</v>
      </c>
      <c r="AL12" s="168">
        <f t="shared" si="1"/>
        <v>18</v>
      </c>
      <c r="AM12" s="168">
        <f t="shared" si="1"/>
        <v>18</v>
      </c>
      <c r="AN12" s="168">
        <f t="shared" si="1"/>
        <v>18</v>
      </c>
      <c r="AO12" s="168">
        <f t="shared" si="1"/>
        <v>18</v>
      </c>
      <c r="AP12" s="168">
        <f t="shared" si="1"/>
        <v>18</v>
      </c>
      <c r="AQ12" s="168">
        <f t="shared" si="1"/>
        <v>18</v>
      </c>
      <c r="AR12" s="168">
        <f t="shared" si="1"/>
        <v>0</v>
      </c>
      <c r="AS12" s="168">
        <f t="shared" si="1"/>
        <v>0</v>
      </c>
      <c r="AT12" s="168">
        <f t="shared" si="1"/>
        <v>0</v>
      </c>
      <c r="AU12" s="168">
        <f t="shared" si="1"/>
        <v>0</v>
      </c>
      <c r="AV12" s="168">
        <f t="shared" si="1"/>
        <v>0</v>
      </c>
      <c r="AW12" s="117" t="s">
        <v>194</v>
      </c>
      <c r="AX12" s="117" t="s">
        <v>194</v>
      </c>
      <c r="AY12" s="116" t="s">
        <v>193</v>
      </c>
      <c r="AZ12" s="116" t="s">
        <v>193</v>
      </c>
      <c r="BA12" s="116" t="s">
        <v>193</v>
      </c>
      <c r="BB12" s="116" t="s">
        <v>193</v>
      </c>
      <c r="BC12" s="116" t="s">
        <v>193</v>
      </c>
      <c r="BD12" s="116" t="s">
        <v>193</v>
      </c>
      <c r="BE12" s="116" t="s">
        <v>193</v>
      </c>
      <c r="BF12" s="170">
        <f>SUM(Y12:BE12)</f>
        <v>342</v>
      </c>
      <c r="BG12" s="128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16.5" customHeight="1" x14ac:dyDescent="0.25">
      <c r="A13" s="251" t="s">
        <v>127</v>
      </c>
      <c r="B13" s="225" t="s">
        <v>6</v>
      </c>
      <c r="C13" s="233" t="s">
        <v>7</v>
      </c>
      <c r="D13" s="163">
        <f>SUM(F13:V13)</f>
        <v>112</v>
      </c>
      <c r="E13" s="15" t="s">
        <v>114</v>
      </c>
      <c r="F13" s="16">
        <f>F15+F17+F19+F25+F21+F23</f>
        <v>7</v>
      </c>
      <c r="G13" s="16">
        <f t="shared" ref="G13:AV13" si="2">G15+G17+G19+G25+G21+G23</f>
        <v>7</v>
      </c>
      <c r="H13" s="16">
        <f t="shared" si="2"/>
        <v>7</v>
      </c>
      <c r="I13" s="16">
        <f t="shared" si="2"/>
        <v>7</v>
      </c>
      <c r="J13" s="16">
        <f t="shared" si="2"/>
        <v>7</v>
      </c>
      <c r="K13" s="16">
        <f t="shared" si="2"/>
        <v>7</v>
      </c>
      <c r="L13" s="16">
        <f t="shared" si="2"/>
        <v>7</v>
      </c>
      <c r="M13" s="16">
        <f t="shared" si="2"/>
        <v>7</v>
      </c>
      <c r="N13" s="16">
        <f t="shared" si="2"/>
        <v>7</v>
      </c>
      <c r="O13" s="16">
        <f t="shared" si="2"/>
        <v>7</v>
      </c>
      <c r="P13" s="16">
        <f t="shared" si="2"/>
        <v>7</v>
      </c>
      <c r="Q13" s="16">
        <f t="shared" si="2"/>
        <v>7</v>
      </c>
      <c r="R13" s="16">
        <f t="shared" si="2"/>
        <v>7</v>
      </c>
      <c r="S13" s="16">
        <f t="shared" si="2"/>
        <v>7</v>
      </c>
      <c r="T13" s="16">
        <f t="shared" si="2"/>
        <v>7</v>
      </c>
      <c r="U13" s="16">
        <f t="shared" si="2"/>
        <v>7</v>
      </c>
      <c r="V13" s="117" t="s">
        <v>194</v>
      </c>
      <c r="W13" s="116" t="s">
        <v>193</v>
      </c>
      <c r="X13" s="116" t="s">
        <v>193</v>
      </c>
      <c r="Y13" s="16">
        <f t="shared" si="2"/>
        <v>8</v>
      </c>
      <c r="Z13" s="16">
        <f t="shared" si="2"/>
        <v>8</v>
      </c>
      <c r="AA13" s="16">
        <f t="shared" si="2"/>
        <v>8</v>
      </c>
      <c r="AB13" s="16">
        <f t="shared" si="2"/>
        <v>9</v>
      </c>
      <c r="AC13" s="16">
        <f t="shared" si="2"/>
        <v>9</v>
      </c>
      <c r="AD13" s="16">
        <f t="shared" si="2"/>
        <v>9</v>
      </c>
      <c r="AE13" s="16">
        <f t="shared" si="2"/>
        <v>9</v>
      </c>
      <c r="AF13" s="16">
        <f t="shared" si="2"/>
        <v>9</v>
      </c>
      <c r="AG13" s="16">
        <f t="shared" si="2"/>
        <v>9</v>
      </c>
      <c r="AH13" s="16">
        <f t="shared" si="2"/>
        <v>9</v>
      </c>
      <c r="AI13" s="16">
        <f t="shared" si="2"/>
        <v>8</v>
      </c>
      <c r="AJ13" s="16">
        <f t="shared" si="2"/>
        <v>8</v>
      </c>
      <c r="AK13" s="16">
        <f t="shared" si="2"/>
        <v>8</v>
      </c>
      <c r="AL13" s="16">
        <f t="shared" si="2"/>
        <v>9</v>
      </c>
      <c r="AM13" s="16">
        <f t="shared" si="2"/>
        <v>9</v>
      </c>
      <c r="AN13" s="16">
        <f t="shared" si="2"/>
        <v>9</v>
      </c>
      <c r="AO13" s="16">
        <f t="shared" si="2"/>
        <v>9</v>
      </c>
      <c r="AP13" s="16">
        <f t="shared" si="2"/>
        <v>9</v>
      </c>
      <c r="AQ13" s="16">
        <f t="shared" si="2"/>
        <v>10</v>
      </c>
      <c r="AR13" s="16">
        <f t="shared" si="2"/>
        <v>0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0</v>
      </c>
      <c r="AW13" s="117" t="s">
        <v>194</v>
      </c>
      <c r="AX13" s="117" t="s">
        <v>194</v>
      </c>
      <c r="AY13" s="116" t="s">
        <v>193</v>
      </c>
      <c r="AZ13" s="116" t="s">
        <v>193</v>
      </c>
      <c r="BA13" s="116" t="s">
        <v>193</v>
      </c>
      <c r="BB13" s="116" t="s">
        <v>193</v>
      </c>
      <c r="BC13" s="116" t="s">
        <v>193</v>
      </c>
      <c r="BD13" s="116" t="s">
        <v>193</v>
      </c>
      <c r="BE13" s="116" t="s">
        <v>193</v>
      </c>
      <c r="BF13" s="29">
        <f>SUM(Y13:AX13)</f>
        <v>166</v>
      </c>
      <c r="BG13" s="55">
        <f t="shared" ref="BG13:BG42" si="3">SUM(F13:BE13)</f>
        <v>278</v>
      </c>
    </row>
    <row r="14" spans="1:255" ht="12.75" customHeight="1" x14ac:dyDescent="0.25">
      <c r="A14" s="251"/>
      <c r="B14" s="226"/>
      <c r="C14" s="234"/>
      <c r="D14" s="163">
        <f t="shared" ref="D14:D63" si="4">SUM(F14:V14)</f>
        <v>49</v>
      </c>
      <c r="E14" s="15" t="s">
        <v>115</v>
      </c>
      <c r="F14" s="16">
        <f>F16+F18+F20+F26+F22+F24</f>
        <v>3</v>
      </c>
      <c r="G14" s="16">
        <f t="shared" ref="G14:AV14" si="5">G16+G18+G20+G26+G22+G24</f>
        <v>3</v>
      </c>
      <c r="H14" s="16">
        <f t="shared" si="5"/>
        <v>3</v>
      </c>
      <c r="I14" s="16">
        <f t="shared" si="5"/>
        <v>3</v>
      </c>
      <c r="J14" s="16">
        <f t="shared" si="5"/>
        <v>4</v>
      </c>
      <c r="K14" s="16">
        <f t="shared" si="5"/>
        <v>3</v>
      </c>
      <c r="L14" s="16">
        <f t="shared" si="5"/>
        <v>4</v>
      </c>
      <c r="M14" s="16">
        <f t="shared" si="5"/>
        <v>3</v>
      </c>
      <c r="N14" s="16">
        <f t="shared" si="5"/>
        <v>3</v>
      </c>
      <c r="O14" s="16">
        <f t="shared" si="5"/>
        <v>3</v>
      </c>
      <c r="P14" s="16">
        <f t="shared" si="5"/>
        <v>3</v>
      </c>
      <c r="Q14" s="16">
        <f t="shared" si="5"/>
        <v>3</v>
      </c>
      <c r="R14" s="16">
        <f t="shared" si="5"/>
        <v>3</v>
      </c>
      <c r="S14" s="16">
        <f t="shared" si="5"/>
        <v>3</v>
      </c>
      <c r="T14" s="16">
        <f t="shared" si="5"/>
        <v>3</v>
      </c>
      <c r="U14" s="16">
        <f t="shared" si="5"/>
        <v>2</v>
      </c>
      <c r="V14" s="117" t="s">
        <v>194</v>
      </c>
      <c r="W14" s="116" t="s">
        <v>193</v>
      </c>
      <c r="X14" s="116" t="s">
        <v>193</v>
      </c>
      <c r="Y14" s="16">
        <f t="shared" si="5"/>
        <v>3</v>
      </c>
      <c r="Z14" s="16">
        <f t="shared" si="5"/>
        <v>5</v>
      </c>
      <c r="AA14" s="16">
        <f t="shared" si="5"/>
        <v>3</v>
      </c>
      <c r="AB14" s="16">
        <f t="shared" si="5"/>
        <v>4</v>
      </c>
      <c r="AC14" s="16">
        <f t="shared" si="5"/>
        <v>4</v>
      </c>
      <c r="AD14" s="16">
        <f t="shared" si="5"/>
        <v>4</v>
      </c>
      <c r="AE14" s="16">
        <f t="shared" si="5"/>
        <v>3</v>
      </c>
      <c r="AF14" s="16">
        <f t="shared" si="5"/>
        <v>4</v>
      </c>
      <c r="AG14" s="16">
        <f t="shared" si="5"/>
        <v>3</v>
      </c>
      <c r="AH14" s="16">
        <f t="shared" si="5"/>
        <v>5</v>
      </c>
      <c r="AI14" s="16">
        <f t="shared" si="5"/>
        <v>4</v>
      </c>
      <c r="AJ14" s="16">
        <f t="shared" si="5"/>
        <v>5</v>
      </c>
      <c r="AK14" s="16">
        <f t="shared" si="5"/>
        <v>5</v>
      </c>
      <c r="AL14" s="16">
        <f t="shared" si="5"/>
        <v>5</v>
      </c>
      <c r="AM14" s="16">
        <f t="shared" si="5"/>
        <v>5</v>
      </c>
      <c r="AN14" s="16">
        <f t="shared" si="5"/>
        <v>5</v>
      </c>
      <c r="AO14" s="16">
        <f t="shared" si="5"/>
        <v>6</v>
      </c>
      <c r="AP14" s="16">
        <f t="shared" si="5"/>
        <v>5</v>
      </c>
      <c r="AQ14" s="16">
        <f t="shared" si="5"/>
        <v>7</v>
      </c>
      <c r="AR14" s="16">
        <f t="shared" si="5"/>
        <v>0</v>
      </c>
      <c r="AS14" s="16">
        <f t="shared" si="5"/>
        <v>0</v>
      </c>
      <c r="AT14" s="16">
        <f t="shared" si="5"/>
        <v>0</v>
      </c>
      <c r="AU14" s="16">
        <f t="shared" si="5"/>
        <v>0</v>
      </c>
      <c r="AV14" s="16">
        <f t="shared" si="5"/>
        <v>0</v>
      </c>
      <c r="AW14" s="117" t="s">
        <v>194</v>
      </c>
      <c r="AX14" s="117" t="s">
        <v>194</v>
      </c>
      <c r="AY14" s="116" t="s">
        <v>193</v>
      </c>
      <c r="AZ14" s="116" t="s">
        <v>193</v>
      </c>
      <c r="BA14" s="116" t="s">
        <v>193</v>
      </c>
      <c r="BB14" s="116" t="s">
        <v>193</v>
      </c>
      <c r="BC14" s="116" t="s">
        <v>193</v>
      </c>
      <c r="BD14" s="116" t="s">
        <v>193</v>
      </c>
      <c r="BE14" s="116" t="s">
        <v>193</v>
      </c>
      <c r="BF14" s="29">
        <f t="shared" ref="BF14:BF66" si="6">SUM(Y14:AX14)</f>
        <v>85</v>
      </c>
      <c r="BG14" s="55">
        <f t="shared" si="3"/>
        <v>134</v>
      </c>
    </row>
    <row r="15" spans="1:255" ht="9" customHeight="1" x14ac:dyDescent="0.25">
      <c r="A15" s="251"/>
      <c r="B15" s="209" t="s">
        <v>8</v>
      </c>
      <c r="C15" s="229" t="s">
        <v>9</v>
      </c>
      <c r="D15" s="163">
        <f t="shared" si="4"/>
        <v>48</v>
      </c>
      <c r="E15" s="20" t="s">
        <v>114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3</v>
      </c>
      <c r="P15" s="17">
        <v>3</v>
      </c>
      <c r="Q15" s="17">
        <v>3</v>
      </c>
      <c r="R15" s="17">
        <v>3</v>
      </c>
      <c r="S15" s="17">
        <v>3</v>
      </c>
      <c r="T15" s="17">
        <v>3</v>
      </c>
      <c r="U15" s="17">
        <v>3</v>
      </c>
      <c r="V15" s="117" t="s">
        <v>194</v>
      </c>
      <c r="W15" s="116" t="s">
        <v>193</v>
      </c>
      <c r="X15" s="116" t="s">
        <v>193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1"/>
      <c r="AM15" s="21"/>
      <c r="AN15" s="21"/>
      <c r="AO15" s="21"/>
      <c r="AP15" s="21"/>
      <c r="AQ15" s="21"/>
      <c r="AR15" s="21"/>
      <c r="AS15" s="17"/>
      <c r="AT15" s="55"/>
      <c r="AU15" s="55"/>
      <c r="AV15" s="55"/>
      <c r="AW15" s="117" t="s">
        <v>194</v>
      </c>
      <c r="AX15" s="117" t="s">
        <v>194</v>
      </c>
      <c r="AY15" s="116" t="s">
        <v>193</v>
      </c>
      <c r="AZ15" s="116" t="s">
        <v>193</v>
      </c>
      <c r="BA15" s="116" t="s">
        <v>193</v>
      </c>
      <c r="BB15" s="116" t="s">
        <v>193</v>
      </c>
      <c r="BC15" s="116" t="s">
        <v>193</v>
      </c>
      <c r="BD15" s="116" t="s">
        <v>193</v>
      </c>
      <c r="BE15" s="116" t="s">
        <v>193</v>
      </c>
      <c r="BF15" s="29">
        <f t="shared" si="6"/>
        <v>0</v>
      </c>
      <c r="BG15" s="55">
        <f t="shared" si="3"/>
        <v>48</v>
      </c>
    </row>
    <row r="16" spans="1:255" ht="9" customHeight="1" x14ac:dyDescent="0.25">
      <c r="A16" s="251"/>
      <c r="B16" s="210"/>
      <c r="C16" s="230"/>
      <c r="D16" s="163">
        <f t="shared" si="4"/>
        <v>12</v>
      </c>
      <c r="E16" s="23" t="s">
        <v>115</v>
      </c>
      <c r="F16" s="43"/>
      <c r="G16" s="43">
        <v>1</v>
      </c>
      <c r="H16" s="43"/>
      <c r="I16" s="43">
        <v>1</v>
      </c>
      <c r="J16" s="43">
        <v>1</v>
      </c>
      <c r="K16" s="43">
        <v>1</v>
      </c>
      <c r="L16" s="43">
        <v>1</v>
      </c>
      <c r="M16" s="43">
        <v>1</v>
      </c>
      <c r="N16" s="43">
        <v>1</v>
      </c>
      <c r="O16" s="43">
        <v>1</v>
      </c>
      <c r="P16" s="43">
        <v>1</v>
      </c>
      <c r="Q16" s="43">
        <v>1</v>
      </c>
      <c r="R16" s="43">
        <v>1</v>
      </c>
      <c r="S16" s="43"/>
      <c r="T16" s="43">
        <v>1</v>
      </c>
      <c r="U16" s="43"/>
      <c r="V16" s="117" t="s">
        <v>194</v>
      </c>
      <c r="W16" s="116" t="s">
        <v>193</v>
      </c>
      <c r="X16" s="116" t="s">
        <v>193</v>
      </c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24"/>
      <c r="AL16" s="24"/>
      <c r="AM16" s="24"/>
      <c r="AN16" s="24"/>
      <c r="AO16" s="24"/>
      <c r="AP16" s="24"/>
      <c r="AQ16" s="24"/>
      <c r="AR16" s="24"/>
      <c r="AS16" s="43"/>
      <c r="AT16" s="43"/>
      <c r="AU16" s="43"/>
      <c r="AV16" s="43"/>
      <c r="AW16" s="117" t="s">
        <v>194</v>
      </c>
      <c r="AX16" s="117" t="s">
        <v>194</v>
      </c>
      <c r="AY16" s="116" t="s">
        <v>193</v>
      </c>
      <c r="AZ16" s="116" t="s">
        <v>193</v>
      </c>
      <c r="BA16" s="116" t="s">
        <v>193</v>
      </c>
      <c r="BB16" s="116" t="s">
        <v>193</v>
      </c>
      <c r="BC16" s="116" t="s">
        <v>193</v>
      </c>
      <c r="BD16" s="116" t="s">
        <v>193</v>
      </c>
      <c r="BE16" s="116" t="s">
        <v>193</v>
      </c>
      <c r="BF16" s="29">
        <f t="shared" si="6"/>
        <v>0</v>
      </c>
      <c r="BG16" s="55">
        <f t="shared" si="3"/>
        <v>12</v>
      </c>
    </row>
    <row r="17" spans="1:59" ht="8.25" customHeight="1" x14ac:dyDescent="0.25">
      <c r="A17" s="251"/>
      <c r="B17" s="209" t="s">
        <v>12</v>
      </c>
      <c r="C17" s="229" t="s">
        <v>2</v>
      </c>
      <c r="D17" s="163">
        <f t="shared" si="4"/>
        <v>32</v>
      </c>
      <c r="E17" s="20" t="s">
        <v>114</v>
      </c>
      <c r="F17" s="17">
        <v>2</v>
      </c>
      <c r="G17" s="17">
        <v>2</v>
      </c>
      <c r="H17" s="17">
        <v>2</v>
      </c>
      <c r="I17" s="17">
        <v>2</v>
      </c>
      <c r="J17" s="17">
        <v>2</v>
      </c>
      <c r="K17" s="17">
        <v>2</v>
      </c>
      <c r="L17" s="17">
        <v>2</v>
      </c>
      <c r="M17" s="17">
        <v>2</v>
      </c>
      <c r="N17" s="17">
        <v>2</v>
      </c>
      <c r="O17" s="17">
        <v>2</v>
      </c>
      <c r="P17" s="17">
        <v>2</v>
      </c>
      <c r="Q17" s="17">
        <v>2</v>
      </c>
      <c r="R17" s="17">
        <v>2</v>
      </c>
      <c r="S17" s="17">
        <v>2</v>
      </c>
      <c r="T17" s="17">
        <v>2</v>
      </c>
      <c r="U17" s="17">
        <v>2</v>
      </c>
      <c r="V17" s="117" t="s">
        <v>194</v>
      </c>
      <c r="W17" s="116" t="s">
        <v>193</v>
      </c>
      <c r="X17" s="116" t="s">
        <v>193</v>
      </c>
      <c r="Y17" s="17">
        <v>3</v>
      </c>
      <c r="Z17" s="17">
        <v>3</v>
      </c>
      <c r="AA17" s="17">
        <v>3</v>
      </c>
      <c r="AB17" s="17">
        <v>3</v>
      </c>
      <c r="AC17" s="17">
        <v>3</v>
      </c>
      <c r="AD17" s="17">
        <v>3</v>
      </c>
      <c r="AE17" s="17">
        <v>3</v>
      </c>
      <c r="AF17" s="17">
        <v>3</v>
      </c>
      <c r="AG17" s="17">
        <v>3</v>
      </c>
      <c r="AH17" s="17">
        <v>3</v>
      </c>
      <c r="AI17" s="17">
        <v>2</v>
      </c>
      <c r="AJ17" s="17">
        <v>2</v>
      </c>
      <c r="AK17" s="17">
        <v>2</v>
      </c>
      <c r="AL17" s="17">
        <v>2</v>
      </c>
      <c r="AM17" s="17">
        <v>2</v>
      </c>
      <c r="AN17" s="17">
        <v>2</v>
      </c>
      <c r="AO17" s="17">
        <v>2</v>
      </c>
      <c r="AP17" s="17">
        <v>2</v>
      </c>
      <c r="AQ17" s="17">
        <v>2</v>
      </c>
      <c r="AR17" s="17"/>
      <c r="AS17" s="17"/>
      <c r="AT17" s="17"/>
      <c r="AU17" s="17"/>
      <c r="AV17" s="17"/>
      <c r="AW17" s="117" t="s">
        <v>194</v>
      </c>
      <c r="AX17" s="117" t="s">
        <v>194</v>
      </c>
      <c r="AY17" s="116" t="s">
        <v>193</v>
      </c>
      <c r="AZ17" s="116" t="s">
        <v>193</v>
      </c>
      <c r="BA17" s="116" t="s">
        <v>193</v>
      </c>
      <c r="BB17" s="116" t="s">
        <v>193</v>
      </c>
      <c r="BC17" s="116" t="s">
        <v>193</v>
      </c>
      <c r="BD17" s="116" t="s">
        <v>193</v>
      </c>
      <c r="BE17" s="116" t="s">
        <v>193</v>
      </c>
      <c r="BF17" s="29">
        <f t="shared" si="6"/>
        <v>48</v>
      </c>
      <c r="BG17" s="55">
        <f t="shared" si="3"/>
        <v>80</v>
      </c>
    </row>
    <row r="18" spans="1:59" ht="8.25" customHeight="1" x14ac:dyDescent="0.25">
      <c r="A18" s="251"/>
      <c r="B18" s="210"/>
      <c r="C18" s="230"/>
      <c r="D18" s="163">
        <f t="shared" si="4"/>
        <v>5</v>
      </c>
      <c r="E18" s="23" t="s">
        <v>115</v>
      </c>
      <c r="F18" s="43">
        <v>1</v>
      </c>
      <c r="G18" s="43"/>
      <c r="H18" s="43">
        <v>1</v>
      </c>
      <c r="I18" s="43"/>
      <c r="J18" s="43">
        <v>1</v>
      </c>
      <c r="K18" s="43"/>
      <c r="L18" s="43">
        <v>1</v>
      </c>
      <c r="M18" s="43"/>
      <c r="N18" s="43"/>
      <c r="O18" s="43"/>
      <c r="P18" s="43"/>
      <c r="Q18" s="43"/>
      <c r="R18" s="43"/>
      <c r="S18" s="43">
        <v>1</v>
      </c>
      <c r="T18" s="43"/>
      <c r="U18" s="43"/>
      <c r="V18" s="117" t="s">
        <v>194</v>
      </c>
      <c r="W18" s="116" t="s">
        <v>193</v>
      </c>
      <c r="X18" s="116" t="s">
        <v>193</v>
      </c>
      <c r="Y18" s="43"/>
      <c r="Z18" s="43">
        <v>1</v>
      </c>
      <c r="AA18" s="43"/>
      <c r="AB18" s="43"/>
      <c r="AC18" s="43">
        <v>1</v>
      </c>
      <c r="AD18" s="43"/>
      <c r="AE18" s="43"/>
      <c r="AF18" s="43"/>
      <c r="AG18" s="43"/>
      <c r="AH18" s="43">
        <v>1</v>
      </c>
      <c r="AI18" s="43"/>
      <c r="AJ18" s="43"/>
      <c r="AK18" s="24">
        <v>1</v>
      </c>
      <c r="AL18" s="24"/>
      <c r="AM18" s="24">
        <v>1</v>
      </c>
      <c r="AN18" s="24"/>
      <c r="AO18" s="24">
        <v>1</v>
      </c>
      <c r="AP18" s="24"/>
      <c r="AQ18" s="24">
        <v>1</v>
      </c>
      <c r="AR18" s="24"/>
      <c r="AS18" s="43"/>
      <c r="AT18" s="43"/>
      <c r="AU18" s="43"/>
      <c r="AV18" s="43"/>
      <c r="AW18" s="117" t="s">
        <v>194</v>
      </c>
      <c r="AX18" s="117" t="s">
        <v>194</v>
      </c>
      <c r="AY18" s="116" t="s">
        <v>193</v>
      </c>
      <c r="AZ18" s="116" t="s">
        <v>193</v>
      </c>
      <c r="BA18" s="116" t="s">
        <v>193</v>
      </c>
      <c r="BB18" s="116" t="s">
        <v>193</v>
      </c>
      <c r="BC18" s="116" t="s">
        <v>193</v>
      </c>
      <c r="BD18" s="116" t="s">
        <v>193</v>
      </c>
      <c r="BE18" s="116" t="s">
        <v>193</v>
      </c>
      <c r="BF18" s="29">
        <f t="shared" si="6"/>
        <v>7</v>
      </c>
      <c r="BG18" s="55">
        <f t="shared" si="3"/>
        <v>12</v>
      </c>
    </row>
    <row r="19" spans="1:59" ht="9" customHeight="1" x14ac:dyDescent="0.25">
      <c r="A19" s="251"/>
      <c r="B19" s="209" t="s">
        <v>13</v>
      </c>
      <c r="C19" s="229" t="s">
        <v>4</v>
      </c>
      <c r="D19" s="163">
        <f t="shared" si="4"/>
        <v>32</v>
      </c>
      <c r="E19" s="20" t="s">
        <v>114</v>
      </c>
      <c r="F19" s="17">
        <v>2</v>
      </c>
      <c r="G19" s="17">
        <v>2</v>
      </c>
      <c r="H19" s="17">
        <v>2</v>
      </c>
      <c r="I19" s="17">
        <v>2</v>
      </c>
      <c r="J19" s="17">
        <v>2</v>
      </c>
      <c r="K19" s="17">
        <v>2</v>
      </c>
      <c r="L19" s="17">
        <v>2</v>
      </c>
      <c r="M19" s="17">
        <v>2</v>
      </c>
      <c r="N19" s="17">
        <v>2</v>
      </c>
      <c r="O19" s="17">
        <v>2</v>
      </c>
      <c r="P19" s="17">
        <v>2</v>
      </c>
      <c r="Q19" s="17">
        <v>2</v>
      </c>
      <c r="R19" s="17">
        <v>2</v>
      </c>
      <c r="S19" s="17">
        <v>2</v>
      </c>
      <c r="T19" s="17">
        <v>2</v>
      </c>
      <c r="U19" s="17">
        <v>2</v>
      </c>
      <c r="V19" s="117" t="s">
        <v>194</v>
      </c>
      <c r="W19" s="116" t="s">
        <v>193</v>
      </c>
      <c r="X19" s="116" t="s">
        <v>193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7">
        <v>2</v>
      </c>
      <c r="AE19" s="17">
        <v>2</v>
      </c>
      <c r="AF19" s="17">
        <v>2</v>
      </c>
      <c r="AG19" s="17">
        <v>2</v>
      </c>
      <c r="AH19" s="17">
        <v>2</v>
      </c>
      <c r="AI19" s="17">
        <v>2</v>
      </c>
      <c r="AJ19" s="17">
        <v>2</v>
      </c>
      <c r="AK19" s="17">
        <v>2</v>
      </c>
      <c r="AL19" s="17">
        <v>2</v>
      </c>
      <c r="AM19" s="17">
        <v>2</v>
      </c>
      <c r="AN19" s="17">
        <v>2</v>
      </c>
      <c r="AO19" s="17">
        <v>2</v>
      </c>
      <c r="AP19" s="17">
        <v>2</v>
      </c>
      <c r="AQ19" s="17">
        <v>2</v>
      </c>
      <c r="AR19" s="17"/>
      <c r="AS19" s="17"/>
      <c r="AT19" s="17"/>
      <c r="AU19" s="17"/>
      <c r="AV19" s="17"/>
      <c r="AW19" s="117" t="s">
        <v>194</v>
      </c>
      <c r="AX19" s="117" t="s">
        <v>194</v>
      </c>
      <c r="AY19" s="116" t="s">
        <v>193</v>
      </c>
      <c r="AZ19" s="116" t="s">
        <v>193</v>
      </c>
      <c r="BA19" s="116" t="s">
        <v>193</v>
      </c>
      <c r="BB19" s="116" t="s">
        <v>193</v>
      </c>
      <c r="BC19" s="116" t="s">
        <v>193</v>
      </c>
      <c r="BD19" s="116" t="s">
        <v>193</v>
      </c>
      <c r="BE19" s="116" t="s">
        <v>193</v>
      </c>
      <c r="BF19" s="29">
        <f t="shared" si="6"/>
        <v>38</v>
      </c>
      <c r="BG19" s="55">
        <f t="shared" si="3"/>
        <v>70</v>
      </c>
    </row>
    <row r="20" spans="1:59" ht="9" customHeight="1" x14ac:dyDescent="0.25">
      <c r="A20" s="251"/>
      <c r="B20" s="210"/>
      <c r="C20" s="230"/>
      <c r="D20" s="163">
        <f t="shared" si="4"/>
        <v>32</v>
      </c>
      <c r="E20" s="23" t="s">
        <v>115</v>
      </c>
      <c r="F20" s="43">
        <v>2</v>
      </c>
      <c r="G20" s="43">
        <v>2</v>
      </c>
      <c r="H20" s="43">
        <v>2</v>
      </c>
      <c r="I20" s="43">
        <v>2</v>
      </c>
      <c r="J20" s="43">
        <v>2</v>
      </c>
      <c r="K20" s="43">
        <v>2</v>
      </c>
      <c r="L20" s="43">
        <v>2</v>
      </c>
      <c r="M20" s="43">
        <v>2</v>
      </c>
      <c r="N20" s="43">
        <v>2</v>
      </c>
      <c r="O20" s="43">
        <v>2</v>
      </c>
      <c r="P20" s="43">
        <v>2</v>
      </c>
      <c r="Q20" s="43">
        <v>2</v>
      </c>
      <c r="R20" s="43">
        <v>2</v>
      </c>
      <c r="S20" s="43">
        <v>2</v>
      </c>
      <c r="T20" s="43">
        <v>2</v>
      </c>
      <c r="U20" s="43">
        <v>2</v>
      </c>
      <c r="V20" s="117" t="s">
        <v>194</v>
      </c>
      <c r="W20" s="116" t="s">
        <v>193</v>
      </c>
      <c r="X20" s="116" t="s">
        <v>193</v>
      </c>
      <c r="Y20" s="43">
        <v>2</v>
      </c>
      <c r="Z20" s="43">
        <v>2</v>
      </c>
      <c r="AA20" s="43">
        <v>2</v>
      </c>
      <c r="AB20" s="43">
        <v>2</v>
      </c>
      <c r="AC20" s="43">
        <v>2</v>
      </c>
      <c r="AD20" s="43">
        <v>2</v>
      </c>
      <c r="AE20" s="43">
        <v>2</v>
      </c>
      <c r="AF20" s="43">
        <v>2</v>
      </c>
      <c r="AG20" s="43">
        <v>2</v>
      </c>
      <c r="AH20" s="43">
        <v>2</v>
      </c>
      <c r="AI20" s="43">
        <v>2</v>
      </c>
      <c r="AJ20" s="43">
        <v>2</v>
      </c>
      <c r="AK20" s="43">
        <v>2</v>
      </c>
      <c r="AL20" s="43">
        <v>2</v>
      </c>
      <c r="AM20" s="43">
        <v>2</v>
      </c>
      <c r="AN20" s="43">
        <v>2</v>
      </c>
      <c r="AO20" s="43">
        <v>2</v>
      </c>
      <c r="AP20" s="43">
        <v>2</v>
      </c>
      <c r="AQ20" s="43">
        <v>2</v>
      </c>
      <c r="AR20" s="43"/>
      <c r="AS20" s="43"/>
      <c r="AT20" s="43"/>
      <c r="AU20" s="43"/>
      <c r="AV20" s="43"/>
      <c r="AW20" s="117" t="s">
        <v>194</v>
      </c>
      <c r="AX20" s="117" t="s">
        <v>194</v>
      </c>
      <c r="AY20" s="116" t="s">
        <v>193</v>
      </c>
      <c r="AZ20" s="116" t="s">
        <v>193</v>
      </c>
      <c r="BA20" s="116" t="s">
        <v>193</v>
      </c>
      <c r="BB20" s="116" t="s">
        <v>193</v>
      </c>
      <c r="BC20" s="116" t="s">
        <v>193</v>
      </c>
      <c r="BD20" s="116" t="s">
        <v>193</v>
      </c>
      <c r="BE20" s="116" t="s">
        <v>193</v>
      </c>
      <c r="BF20" s="29">
        <f t="shared" si="6"/>
        <v>38</v>
      </c>
      <c r="BG20" s="55">
        <f t="shared" si="3"/>
        <v>70</v>
      </c>
    </row>
    <row r="21" spans="1:59" ht="9" customHeight="1" x14ac:dyDescent="0.25">
      <c r="A21" s="251"/>
      <c r="B21" s="209" t="s">
        <v>14</v>
      </c>
      <c r="C21" s="229" t="s">
        <v>197</v>
      </c>
      <c r="D21" s="163">
        <f t="shared" ref="D21:D24" si="7">SUM(F21:V21)</f>
        <v>0</v>
      </c>
      <c r="E21" s="20" t="s">
        <v>114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17" t="s">
        <v>194</v>
      </c>
      <c r="W21" s="116" t="s">
        <v>193</v>
      </c>
      <c r="X21" s="116" t="s">
        <v>193</v>
      </c>
      <c r="Y21" s="17">
        <v>1</v>
      </c>
      <c r="Z21" s="17">
        <v>1</v>
      </c>
      <c r="AA21" s="17">
        <v>1</v>
      </c>
      <c r="AB21" s="17">
        <v>1</v>
      </c>
      <c r="AC21" s="17">
        <v>1</v>
      </c>
      <c r="AD21" s="17">
        <v>1</v>
      </c>
      <c r="AE21" s="17">
        <v>1</v>
      </c>
      <c r="AF21" s="17">
        <v>1</v>
      </c>
      <c r="AG21" s="17">
        <v>1</v>
      </c>
      <c r="AH21" s="17">
        <v>1</v>
      </c>
      <c r="AI21" s="17">
        <v>1</v>
      </c>
      <c r="AJ21" s="17">
        <v>1</v>
      </c>
      <c r="AK21" s="17">
        <v>1</v>
      </c>
      <c r="AL21" s="17">
        <v>1</v>
      </c>
      <c r="AM21" s="17">
        <v>1</v>
      </c>
      <c r="AN21" s="17">
        <v>1</v>
      </c>
      <c r="AO21" s="17">
        <v>1</v>
      </c>
      <c r="AP21" s="17">
        <v>1</v>
      </c>
      <c r="AQ21" s="17">
        <v>2</v>
      </c>
      <c r="AR21" s="17"/>
      <c r="AS21" s="17"/>
      <c r="AT21" s="17"/>
      <c r="AU21" s="17"/>
      <c r="AV21" s="17"/>
      <c r="AW21" s="117" t="s">
        <v>194</v>
      </c>
      <c r="AX21" s="117" t="s">
        <v>194</v>
      </c>
      <c r="AY21" s="116" t="s">
        <v>193</v>
      </c>
      <c r="AZ21" s="116" t="s">
        <v>193</v>
      </c>
      <c r="BA21" s="116" t="s">
        <v>193</v>
      </c>
      <c r="BB21" s="116" t="s">
        <v>193</v>
      </c>
      <c r="BC21" s="116" t="s">
        <v>193</v>
      </c>
      <c r="BD21" s="116" t="s">
        <v>193</v>
      </c>
      <c r="BE21" s="116" t="s">
        <v>193</v>
      </c>
      <c r="BF21" s="29">
        <f t="shared" ref="BF21:BF24" si="8">SUM(Y21:AX21)</f>
        <v>20</v>
      </c>
      <c r="BG21" s="55">
        <f t="shared" ref="BG21:BG24" si="9">SUM(F21:BE21)</f>
        <v>20</v>
      </c>
    </row>
    <row r="22" spans="1:59" ht="9" customHeight="1" x14ac:dyDescent="0.25">
      <c r="A22" s="251"/>
      <c r="B22" s="210"/>
      <c r="C22" s="230"/>
      <c r="D22" s="163">
        <f t="shared" si="7"/>
        <v>0</v>
      </c>
      <c r="E22" s="23" t="s">
        <v>115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117" t="s">
        <v>194</v>
      </c>
      <c r="W22" s="116" t="s">
        <v>193</v>
      </c>
      <c r="X22" s="116" t="s">
        <v>193</v>
      </c>
      <c r="Y22" s="43"/>
      <c r="Z22" s="43">
        <v>1</v>
      </c>
      <c r="AA22" s="43"/>
      <c r="AB22" s="43">
        <v>1</v>
      </c>
      <c r="AC22" s="43"/>
      <c r="AD22" s="43">
        <v>1</v>
      </c>
      <c r="AE22" s="43"/>
      <c r="AF22" s="43">
        <v>1</v>
      </c>
      <c r="AG22" s="43"/>
      <c r="AH22" s="43">
        <v>1</v>
      </c>
      <c r="AI22" s="43"/>
      <c r="AJ22" s="43">
        <v>1</v>
      </c>
      <c r="AK22" s="43"/>
      <c r="AL22" s="43">
        <v>1</v>
      </c>
      <c r="AM22" s="43"/>
      <c r="AN22" s="43">
        <v>1</v>
      </c>
      <c r="AO22" s="43"/>
      <c r="AP22" s="43">
        <v>1</v>
      </c>
      <c r="AQ22" s="43">
        <v>1</v>
      </c>
      <c r="AR22" s="43"/>
      <c r="AS22" s="43"/>
      <c r="AT22" s="43"/>
      <c r="AU22" s="43"/>
      <c r="AV22" s="43"/>
      <c r="AW22" s="117" t="s">
        <v>194</v>
      </c>
      <c r="AX22" s="117" t="s">
        <v>194</v>
      </c>
      <c r="AY22" s="116" t="s">
        <v>193</v>
      </c>
      <c r="AZ22" s="116" t="s">
        <v>193</v>
      </c>
      <c r="BA22" s="116" t="s">
        <v>193</v>
      </c>
      <c r="BB22" s="116" t="s">
        <v>193</v>
      </c>
      <c r="BC22" s="116" t="s">
        <v>193</v>
      </c>
      <c r="BD22" s="116" t="s">
        <v>193</v>
      </c>
      <c r="BE22" s="116" t="s">
        <v>193</v>
      </c>
      <c r="BF22" s="29">
        <f t="shared" si="8"/>
        <v>10</v>
      </c>
      <c r="BG22" s="55">
        <f t="shared" si="9"/>
        <v>10</v>
      </c>
    </row>
    <row r="23" spans="1:59" ht="9" customHeight="1" x14ac:dyDescent="0.25">
      <c r="A23" s="251"/>
      <c r="B23" s="209" t="s">
        <v>196</v>
      </c>
      <c r="C23" s="229" t="s">
        <v>203</v>
      </c>
      <c r="D23" s="163">
        <f t="shared" si="7"/>
        <v>0</v>
      </c>
      <c r="E23" s="20" t="s">
        <v>114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17" t="s">
        <v>194</v>
      </c>
      <c r="W23" s="116" t="s">
        <v>193</v>
      </c>
      <c r="X23" s="116" t="s">
        <v>193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>
        <v>1</v>
      </c>
      <c r="AM23" s="17">
        <v>1</v>
      </c>
      <c r="AN23" s="17">
        <v>1</v>
      </c>
      <c r="AO23" s="17">
        <v>1</v>
      </c>
      <c r="AP23" s="17">
        <v>1</v>
      </c>
      <c r="AQ23" s="17">
        <v>1</v>
      </c>
      <c r="AR23" s="17"/>
      <c r="AS23" s="17"/>
      <c r="AT23" s="17"/>
      <c r="AU23" s="17"/>
      <c r="AV23" s="17"/>
      <c r="AW23" s="117" t="s">
        <v>194</v>
      </c>
      <c r="AX23" s="117" t="s">
        <v>194</v>
      </c>
      <c r="AY23" s="116" t="s">
        <v>193</v>
      </c>
      <c r="AZ23" s="116" t="s">
        <v>193</v>
      </c>
      <c r="BA23" s="116" t="s">
        <v>193</v>
      </c>
      <c r="BB23" s="116" t="s">
        <v>193</v>
      </c>
      <c r="BC23" s="116" t="s">
        <v>193</v>
      </c>
      <c r="BD23" s="116" t="s">
        <v>193</v>
      </c>
      <c r="BE23" s="116" t="s">
        <v>193</v>
      </c>
      <c r="BF23" s="29">
        <f t="shared" si="8"/>
        <v>6</v>
      </c>
      <c r="BG23" s="55">
        <f t="shared" si="9"/>
        <v>6</v>
      </c>
    </row>
    <row r="24" spans="1:59" ht="9" customHeight="1" x14ac:dyDescent="0.25">
      <c r="A24" s="251"/>
      <c r="B24" s="210"/>
      <c r="C24" s="230"/>
      <c r="D24" s="163">
        <f t="shared" si="7"/>
        <v>0</v>
      </c>
      <c r="E24" s="23" t="s">
        <v>115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117" t="s">
        <v>194</v>
      </c>
      <c r="W24" s="116" t="s">
        <v>193</v>
      </c>
      <c r="X24" s="116" t="s">
        <v>193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>
        <v>1</v>
      </c>
      <c r="AP24" s="43"/>
      <c r="AQ24" s="43">
        <v>1</v>
      </c>
      <c r="AR24" s="43"/>
      <c r="AS24" s="43"/>
      <c r="AT24" s="43"/>
      <c r="AU24" s="43"/>
      <c r="AV24" s="43"/>
      <c r="AW24" s="117" t="s">
        <v>194</v>
      </c>
      <c r="AX24" s="117" t="s">
        <v>194</v>
      </c>
      <c r="AY24" s="116" t="s">
        <v>193</v>
      </c>
      <c r="AZ24" s="116" t="s">
        <v>193</v>
      </c>
      <c r="BA24" s="116" t="s">
        <v>193</v>
      </c>
      <c r="BB24" s="116" t="s">
        <v>193</v>
      </c>
      <c r="BC24" s="116" t="s">
        <v>193</v>
      </c>
      <c r="BD24" s="116" t="s">
        <v>193</v>
      </c>
      <c r="BE24" s="116" t="s">
        <v>193</v>
      </c>
      <c r="BF24" s="29">
        <f t="shared" si="8"/>
        <v>2</v>
      </c>
      <c r="BG24" s="55">
        <f t="shared" si="9"/>
        <v>2</v>
      </c>
    </row>
    <row r="25" spans="1:59" ht="9" customHeight="1" x14ac:dyDescent="0.25">
      <c r="A25" s="251"/>
      <c r="B25" s="209" t="s">
        <v>43</v>
      </c>
      <c r="C25" s="229" t="s">
        <v>41</v>
      </c>
      <c r="D25" s="163">
        <f t="shared" si="4"/>
        <v>0</v>
      </c>
      <c r="E25" s="20" t="s">
        <v>114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17" t="s">
        <v>194</v>
      </c>
      <c r="W25" s="116" t="s">
        <v>193</v>
      </c>
      <c r="X25" s="116" t="s">
        <v>193</v>
      </c>
      <c r="Y25" s="17">
        <v>2</v>
      </c>
      <c r="Z25" s="17">
        <v>2</v>
      </c>
      <c r="AA25" s="17">
        <v>2</v>
      </c>
      <c r="AB25" s="17">
        <v>3</v>
      </c>
      <c r="AC25" s="17">
        <v>3</v>
      </c>
      <c r="AD25" s="17">
        <v>3</v>
      </c>
      <c r="AE25" s="17">
        <v>3</v>
      </c>
      <c r="AF25" s="17">
        <v>3</v>
      </c>
      <c r="AG25" s="17">
        <v>3</v>
      </c>
      <c r="AH25" s="17">
        <v>3</v>
      </c>
      <c r="AI25" s="17">
        <v>3</v>
      </c>
      <c r="AJ25" s="17">
        <v>3</v>
      </c>
      <c r="AK25" s="17">
        <v>3</v>
      </c>
      <c r="AL25" s="17">
        <v>3</v>
      </c>
      <c r="AM25" s="17">
        <v>3</v>
      </c>
      <c r="AN25" s="17">
        <v>3</v>
      </c>
      <c r="AO25" s="17">
        <v>3</v>
      </c>
      <c r="AP25" s="17">
        <v>3</v>
      </c>
      <c r="AQ25" s="17">
        <v>3</v>
      </c>
      <c r="AR25" s="21"/>
      <c r="AS25" s="17"/>
      <c r="AT25" s="55"/>
      <c r="AU25" s="55"/>
      <c r="AV25" s="55"/>
      <c r="AW25" s="117" t="s">
        <v>194</v>
      </c>
      <c r="AX25" s="117" t="s">
        <v>194</v>
      </c>
      <c r="AY25" s="116" t="s">
        <v>193</v>
      </c>
      <c r="AZ25" s="116" t="s">
        <v>193</v>
      </c>
      <c r="BA25" s="116" t="s">
        <v>193</v>
      </c>
      <c r="BB25" s="116" t="s">
        <v>193</v>
      </c>
      <c r="BC25" s="116" t="s">
        <v>193</v>
      </c>
      <c r="BD25" s="116" t="s">
        <v>193</v>
      </c>
      <c r="BE25" s="116" t="s">
        <v>193</v>
      </c>
      <c r="BF25" s="29">
        <f t="shared" si="6"/>
        <v>54</v>
      </c>
      <c r="BG25" s="55">
        <f t="shared" si="3"/>
        <v>54</v>
      </c>
    </row>
    <row r="26" spans="1:59" ht="8.25" customHeight="1" x14ac:dyDescent="0.25">
      <c r="A26" s="251"/>
      <c r="B26" s="210"/>
      <c r="C26" s="230"/>
      <c r="D26" s="163">
        <f t="shared" si="4"/>
        <v>0</v>
      </c>
      <c r="E26" s="23" t="s">
        <v>115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117" t="s">
        <v>194</v>
      </c>
      <c r="W26" s="116" t="s">
        <v>193</v>
      </c>
      <c r="X26" s="116" t="s">
        <v>193</v>
      </c>
      <c r="Y26" s="43">
        <v>1</v>
      </c>
      <c r="Z26" s="43">
        <v>1</v>
      </c>
      <c r="AA26" s="43">
        <v>1</v>
      </c>
      <c r="AB26" s="43">
        <v>1</v>
      </c>
      <c r="AC26" s="43">
        <v>1</v>
      </c>
      <c r="AD26" s="43">
        <v>1</v>
      </c>
      <c r="AE26" s="43">
        <v>1</v>
      </c>
      <c r="AF26" s="43">
        <v>1</v>
      </c>
      <c r="AG26" s="43">
        <v>1</v>
      </c>
      <c r="AH26" s="43">
        <v>1</v>
      </c>
      <c r="AI26" s="43">
        <v>2</v>
      </c>
      <c r="AJ26" s="43">
        <v>2</v>
      </c>
      <c r="AK26" s="43">
        <v>2</v>
      </c>
      <c r="AL26" s="43">
        <v>2</v>
      </c>
      <c r="AM26" s="43">
        <v>2</v>
      </c>
      <c r="AN26" s="43">
        <v>2</v>
      </c>
      <c r="AO26" s="43">
        <v>2</v>
      </c>
      <c r="AP26" s="43">
        <v>2</v>
      </c>
      <c r="AQ26" s="43">
        <v>2</v>
      </c>
      <c r="AR26" s="24"/>
      <c r="AS26" s="43"/>
      <c r="AT26" s="43"/>
      <c r="AU26" s="43"/>
      <c r="AV26" s="43"/>
      <c r="AW26" s="117" t="s">
        <v>194</v>
      </c>
      <c r="AX26" s="117" t="s">
        <v>194</v>
      </c>
      <c r="AY26" s="116" t="s">
        <v>193</v>
      </c>
      <c r="AZ26" s="116" t="s">
        <v>193</v>
      </c>
      <c r="BA26" s="116" t="s">
        <v>193</v>
      </c>
      <c r="BB26" s="116" t="s">
        <v>193</v>
      </c>
      <c r="BC26" s="116" t="s">
        <v>193</v>
      </c>
      <c r="BD26" s="116" t="s">
        <v>193</v>
      </c>
      <c r="BE26" s="116" t="s">
        <v>193</v>
      </c>
      <c r="BF26" s="29">
        <f t="shared" si="6"/>
        <v>28</v>
      </c>
      <c r="BG26" s="55">
        <f t="shared" si="3"/>
        <v>28</v>
      </c>
    </row>
    <row r="27" spans="1:59" ht="10.5" customHeight="1" x14ac:dyDescent="0.25">
      <c r="A27" s="251"/>
      <c r="B27" s="225" t="s">
        <v>19</v>
      </c>
      <c r="C27" s="233" t="s">
        <v>20</v>
      </c>
      <c r="D27" s="163">
        <f t="shared" si="4"/>
        <v>464</v>
      </c>
      <c r="E27" s="15" t="s">
        <v>114</v>
      </c>
      <c r="F27" s="16">
        <f>F29+F45</f>
        <v>29</v>
      </c>
      <c r="G27" s="16">
        <f t="shared" ref="G27:AJ27" si="10">G29+G45</f>
        <v>29</v>
      </c>
      <c r="H27" s="16">
        <f t="shared" si="10"/>
        <v>29</v>
      </c>
      <c r="I27" s="16">
        <f t="shared" si="10"/>
        <v>29</v>
      </c>
      <c r="J27" s="16">
        <f t="shared" si="10"/>
        <v>29</v>
      </c>
      <c r="K27" s="16">
        <f t="shared" si="10"/>
        <v>29</v>
      </c>
      <c r="L27" s="16">
        <f t="shared" si="10"/>
        <v>29</v>
      </c>
      <c r="M27" s="16">
        <f t="shared" si="10"/>
        <v>29</v>
      </c>
      <c r="N27" s="16">
        <f t="shared" si="10"/>
        <v>29</v>
      </c>
      <c r="O27" s="16">
        <f t="shared" si="10"/>
        <v>29</v>
      </c>
      <c r="P27" s="16">
        <f t="shared" si="10"/>
        <v>29</v>
      </c>
      <c r="Q27" s="16">
        <f t="shared" si="10"/>
        <v>29</v>
      </c>
      <c r="R27" s="16">
        <f t="shared" si="10"/>
        <v>29</v>
      </c>
      <c r="S27" s="16">
        <f t="shared" si="10"/>
        <v>29</v>
      </c>
      <c r="T27" s="16">
        <f t="shared" si="10"/>
        <v>29</v>
      </c>
      <c r="U27" s="16">
        <f t="shared" si="10"/>
        <v>29</v>
      </c>
      <c r="V27" s="117" t="s">
        <v>194</v>
      </c>
      <c r="W27" s="116" t="s">
        <v>193</v>
      </c>
      <c r="X27" s="116" t="s">
        <v>193</v>
      </c>
      <c r="Y27" s="16">
        <f t="shared" si="10"/>
        <v>28</v>
      </c>
      <c r="Z27" s="16">
        <f t="shared" si="10"/>
        <v>28</v>
      </c>
      <c r="AA27" s="16">
        <f t="shared" si="10"/>
        <v>28</v>
      </c>
      <c r="AB27" s="16">
        <f t="shared" si="10"/>
        <v>27</v>
      </c>
      <c r="AC27" s="16">
        <f t="shared" si="10"/>
        <v>27</v>
      </c>
      <c r="AD27" s="16">
        <f t="shared" si="10"/>
        <v>27</v>
      </c>
      <c r="AE27" s="16">
        <f t="shared" si="10"/>
        <v>27</v>
      </c>
      <c r="AF27" s="16">
        <f t="shared" si="10"/>
        <v>27</v>
      </c>
      <c r="AG27" s="16">
        <f t="shared" si="10"/>
        <v>27</v>
      </c>
      <c r="AH27" s="16">
        <f t="shared" si="10"/>
        <v>27</v>
      </c>
      <c r="AI27" s="16">
        <f t="shared" si="10"/>
        <v>28</v>
      </c>
      <c r="AJ27" s="16">
        <f t="shared" si="10"/>
        <v>28</v>
      </c>
      <c r="AK27" s="16">
        <f t="shared" ref="AK27:AT27" si="11">AK29+AK45</f>
        <v>28</v>
      </c>
      <c r="AL27" s="16">
        <f t="shared" si="11"/>
        <v>27</v>
      </c>
      <c r="AM27" s="16">
        <f t="shared" si="11"/>
        <v>27</v>
      </c>
      <c r="AN27" s="16">
        <f t="shared" si="11"/>
        <v>27</v>
      </c>
      <c r="AO27" s="16">
        <f t="shared" si="11"/>
        <v>27</v>
      </c>
      <c r="AP27" s="16">
        <f t="shared" si="11"/>
        <v>27</v>
      </c>
      <c r="AQ27" s="16">
        <f t="shared" si="11"/>
        <v>26</v>
      </c>
      <c r="AR27" s="16">
        <f t="shared" si="11"/>
        <v>36</v>
      </c>
      <c r="AS27" s="16">
        <f t="shared" si="11"/>
        <v>36</v>
      </c>
      <c r="AT27" s="16">
        <f t="shared" si="11"/>
        <v>36</v>
      </c>
      <c r="AU27" s="16">
        <f t="shared" ref="AU27:AV27" si="12">AU29+AU45</f>
        <v>36</v>
      </c>
      <c r="AV27" s="16">
        <f t="shared" si="12"/>
        <v>36</v>
      </c>
      <c r="AW27" s="117" t="s">
        <v>194</v>
      </c>
      <c r="AX27" s="117" t="s">
        <v>194</v>
      </c>
      <c r="AY27" s="116" t="s">
        <v>193</v>
      </c>
      <c r="AZ27" s="116" t="s">
        <v>193</v>
      </c>
      <c r="BA27" s="116" t="s">
        <v>193</v>
      </c>
      <c r="BB27" s="116" t="s">
        <v>193</v>
      </c>
      <c r="BC27" s="116" t="s">
        <v>193</v>
      </c>
      <c r="BD27" s="116" t="s">
        <v>193</v>
      </c>
      <c r="BE27" s="116" t="s">
        <v>193</v>
      </c>
      <c r="BF27" s="29">
        <f t="shared" si="6"/>
        <v>698</v>
      </c>
      <c r="BG27" s="55">
        <f t="shared" si="3"/>
        <v>1162</v>
      </c>
    </row>
    <row r="28" spans="1:59" ht="9" customHeight="1" x14ac:dyDescent="0.25">
      <c r="A28" s="251"/>
      <c r="B28" s="226"/>
      <c r="C28" s="234"/>
      <c r="D28" s="163">
        <f t="shared" si="4"/>
        <v>239</v>
      </c>
      <c r="E28" s="15" t="s">
        <v>115</v>
      </c>
      <c r="F28" s="15">
        <f t="shared" ref="F28:U28" si="13">F30+F46</f>
        <v>15</v>
      </c>
      <c r="G28" s="15">
        <f t="shared" si="13"/>
        <v>15</v>
      </c>
      <c r="H28" s="15">
        <f t="shared" si="13"/>
        <v>15</v>
      </c>
      <c r="I28" s="15">
        <f t="shared" si="13"/>
        <v>15</v>
      </c>
      <c r="J28" s="15">
        <f t="shared" si="13"/>
        <v>14</v>
      </c>
      <c r="K28" s="15">
        <f t="shared" si="13"/>
        <v>15</v>
      </c>
      <c r="L28" s="15">
        <f t="shared" si="13"/>
        <v>14</v>
      </c>
      <c r="M28" s="15">
        <f t="shared" si="13"/>
        <v>15</v>
      </c>
      <c r="N28" s="15">
        <f t="shared" si="13"/>
        <v>15</v>
      </c>
      <c r="O28" s="15">
        <f t="shared" si="13"/>
        <v>15</v>
      </c>
      <c r="P28" s="15">
        <f t="shared" si="13"/>
        <v>15</v>
      </c>
      <c r="Q28" s="15">
        <f t="shared" si="13"/>
        <v>15</v>
      </c>
      <c r="R28" s="15">
        <f t="shared" si="13"/>
        <v>15</v>
      </c>
      <c r="S28" s="15">
        <f t="shared" si="13"/>
        <v>15</v>
      </c>
      <c r="T28" s="15">
        <f t="shared" si="13"/>
        <v>15</v>
      </c>
      <c r="U28" s="15">
        <f t="shared" si="13"/>
        <v>16</v>
      </c>
      <c r="V28" s="117" t="s">
        <v>194</v>
      </c>
      <c r="W28" s="116" t="s">
        <v>193</v>
      </c>
      <c r="X28" s="116" t="s">
        <v>193</v>
      </c>
      <c r="Y28" s="16">
        <f>Y30+Y46</f>
        <v>15</v>
      </c>
      <c r="Z28" s="16">
        <f t="shared" ref="Z28:AT28" si="14">Z30+Z46</f>
        <v>13</v>
      </c>
      <c r="AA28" s="16">
        <f t="shared" si="14"/>
        <v>15</v>
      </c>
      <c r="AB28" s="16">
        <f t="shared" si="14"/>
        <v>14</v>
      </c>
      <c r="AC28" s="16">
        <f t="shared" si="14"/>
        <v>14</v>
      </c>
      <c r="AD28" s="16">
        <f t="shared" si="14"/>
        <v>14</v>
      </c>
      <c r="AE28" s="16">
        <f t="shared" si="14"/>
        <v>15</v>
      </c>
      <c r="AF28" s="16">
        <f t="shared" si="14"/>
        <v>14</v>
      </c>
      <c r="AG28" s="16">
        <f t="shared" si="14"/>
        <v>15</v>
      </c>
      <c r="AH28" s="16">
        <f t="shared" si="14"/>
        <v>13</v>
      </c>
      <c r="AI28" s="16">
        <f t="shared" si="14"/>
        <v>14</v>
      </c>
      <c r="AJ28" s="16">
        <f t="shared" si="14"/>
        <v>13</v>
      </c>
      <c r="AK28" s="16">
        <f t="shared" si="14"/>
        <v>13</v>
      </c>
      <c r="AL28" s="16">
        <f t="shared" si="14"/>
        <v>13</v>
      </c>
      <c r="AM28" s="16">
        <f t="shared" si="14"/>
        <v>13</v>
      </c>
      <c r="AN28" s="16">
        <f t="shared" si="14"/>
        <v>13</v>
      </c>
      <c r="AO28" s="16">
        <f t="shared" si="14"/>
        <v>12</v>
      </c>
      <c r="AP28" s="16">
        <f t="shared" si="14"/>
        <v>13</v>
      </c>
      <c r="AQ28" s="16">
        <f t="shared" si="14"/>
        <v>11</v>
      </c>
      <c r="AR28" s="16">
        <f t="shared" si="14"/>
        <v>0</v>
      </c>
      <c r="AS28" s="16">
        <f t="shared" si="14"/>
        <v>0</v>
      </c>
      <c r="AT28" s="16">
        <f t="shared" si="14"/>
        <v>0</v>
      </c>
      <c r="AU28" s="16">
        <f t="shared" ref="AU28:AV28" si="15">AU30+AU46</f>
        <v>0</v>
      </c>
      <c r="AV28" s="16">
        <f t="shared" si="15"/>
        <v>0</v>
      </c>
      <c r="AW28" s="117" t="s">
        <v>194</v>
      </c>
      <c r="AX28" s="117" t="s">
        <v>194</v>
      </c>
      <c r="AY28" s="116" t="s">
        <v>193</v>
      </c>
      <c r="AZ28" s="116" t="s">
        <v>193</v>
      </c>
      <c r="BA28" s="116" t="s">
        <v>193</v>
      </c>
      <c r="BB28" s="116" t="s">
        <v>193</v>
      </c>
      <c r="BC28" s="116" t="s">
        <v>193</v>
      </c>
      <c r="BD28" s="116" t="s">
        <v>193</v>
      </c>
      <c r="BE28" s="116" t="s">
        <v>193</v>
      </c>
      <c r="BF28" s="29">
        <f t="shared" si="6"/>
        <v>257</v>
      </c>
      <c r="BG28" s="55">
        <f t="shared" si="3"/>
        <v>496</v>
      </c>
    </row>
    <row r="29" spans="1:59" ht="9" customHeight="1" x14ac:dyDescent="0.25">
      <c r="A29" s="251"/>
      <c r="B29" s="225" t="s">
        <v>21</v>
      </c>
      <c r="C29" s="233" t="s">
        <v>22</v>
      </c>
      <c r="D29" s="163">
        <f t="shared" si="4"/>
        <v>219</v>
      </c>
      <c r="E29" s="15" t="s">
        <v>114</v>
      </c>
      <c r="F29" s="16">
        <f>F31+F33+F35+F37+F39+F41+F43</f>
        <v>17</v>
      </c>
      <c r="G29" s="16">
        <f t="shared" ref="G29:U29" si="16">G31+G33+G35+G37+G39+G41+G43</f>
        <v>17</v>
      </c>
      <c r="H29" s="16">
        <f t="shared" si="16"/>
        <v>17</v>
      </c>
      <c r="I29" s="16">
        <f t="shared" si="16"/>
        <v>17</v>
      </c>
      <c r="J29" s="16">
        <f t="shared" si="16"/>
        <v>16</v>
      </c>
      <c r="K29" s="16">
        <f t="shared" si="16"/>
        <v>16</v>
      </c>
      <c r="L29" s="16">
        <f t="shared" si="16"/>
        <v>15</v>
      </c>
      <c r="M29" s="16">
        <f t="shared" si="16"/>
        <v>12</v>
      </c>
      <c r="N29" s="16">
        <f t="shared" si="16"/>
        <v>12</v>
      </c>
      <c r="O29" s="16">
        <f t="shared" si="16"/>
        <v>12</v>
      </c>
      <c r="P29" s="16">
        <f t="shared" si="16"/>
        <v>12</v>
      </c>
      <c r="Q29" s="16">
        <f t="shared" si="16"/>
        <v>12</v>
      </c>
      <c r="R29" s="16">
        <f t="shared" si="16"/>
        <v>11</v>
      </c>
      <c r="S29" s="16">
        <f t="shared" si="16"/>
        <v>11</v>
      </c>
      <c r="T29" s="16">
        <f t="shared" si="16"/>
        <v>11</v>
      </c>
      <c r="U29" s="16">
        <f t="shared" si="16"/>
        <v>11</v>
      </c>
      <c r="V29" s="117" t="s">
        <v>194</v>
      </c>
      <c r="W29" s="116" t="s">
        <v>193</v>
      </c>
      <c r="X29" s="116" t="s">
        <v>193</v>
      </c>
      <c r="Y29" s="16">
        <f>Y31+Y33+Y35+Y37+Y39+Y41+Y43</f>
        <v>19</v>
      </c>
      <c r="Z29" s="16">
        <f t="shared" ref="Z29:AV29" si="17">Z31+Z33+Z35+Z37+Z39+Z41+Z43</f>
        <v>19</v>
      </c>
      <c r="AA29" s="16">
        <f t="shared" si="17"/>
        <v>18</v>
      </c>
      <c r="AB29" s="16">
        <f t="shared" si="17"/>
        <v>17</v>
      </c>
      <c r="AC29" s="16">
        <f t="shared" si="17"/>
        <v>17</v>
      </c>
      <c r="AD29" s="16">
        <f t="shared" si="17"/>
        <v>17</v>
      </c>
      <c r="AE29" s="16">
        <f t="shared" si="17"/>
        <v>16</v>
      </c>
      <c r="AF29" s="16">
        <f t="shared" si="17"/>
        <v>16</v>
      </c>
      <c r="AG29" s="16">
        <f t="shared" si="17"/>
        <v>16</v>
      </c>
      <c r="AH29" s="16">
        <f t="shared" si="17"/>
        <v>16</v>
      </c>
      <c r="AI29" s="16">
        <f t="shared" si="17"/>
        <v>17</v>
      </c>
      <c r="AJ29" s="16">
        <f t="shared" si="17"/>
        <v>17</v>
      </c>
      <c r="AK29" s="16">
        <f t="shared" si="17"/>
        <v>17</v>
      </c>
      <c r="AL29" s="16">
        <f t="shared" si="17"/>
        <v>16</v>
      </c>
      <c r="AM29" s="16">
        <f t="shared" si="17"/>
        <v>16</v>
      </c>
      <c r="AN29" s="16">
        <f t="shared" si="17"/>
        <v>16</v>
      </c>
      <c r="AO29" s="16">
        <f t="shared" si="17"/>
        <v>16</v>
      </c>
      <c r="AP29" s="16">
        <f t="shared" si="17"/>
        <v>16</v>
      </c>
      <c r="AQ29" s="16">
        <f t="shared" si="17"/>
        <v>15</v>
      </c>
      <c r="AR29" s="16">
        <f t="shared" si="17"/>
        <v>0</v>
      </c>
      <c r="AS29" s="16">
        <f t="shared" si="17"/>
        <v>0</v>
      </c>
      <c r="AT29" s="16">
        <f t="shared" si="17"/>
        <v>0</v>
      </c>
      <c r="AU29" s="16">
        <f t="shared" si="17"/>
        <v>0</v>
      </c>
      <c r="AV29" s="16">
        <f t="shared" si="17"/>
        <v>0</v>
      </c>
      <c r="AW29" s="117" t="s">
        <v>194</v>
      </c>
      <c r="AX29" s="117" t="s">
        <v>194</v>
      </c>
      <c r="AY29" s="116" t="s">
        <v>193</v>
      </c>
      <c r="AZ29" s="116" t="s">
        <v>193</v>
      </c>
      <c r="BA29" s="116" t="s">
        <v>193</v>
      </c>
      <c r="BB29" s="116" t="s">
        <v>193</v>
      </c>
      <c r="BC29" s="116" t="s">
        <v>193</v>
      </c>
      <c r="BD29" s="116" t="s">
        <v>193</v>
      </c>
      <c r="BE29" s="116" t="s">
        <v>193</v>
      </c>
      <c r="BF29" s="29">
        <f t="shared" si="6"/>
        <v>317</v>
      </c>
      <c r="BG29" s="55">
        <f t="shared" si="3"/>
        <v>536</v>
      </c>
    </row>
    <row r="30" spans="1:59" ht="9" customHeight="1" x14ac:dyDescent="0.25">
      <c r="A30" s="251"/>
      <c r="B30" s="226"/>
      <c r="C30" s="234"/>
      <c r="D30" s="163">
        <f t="shared" si="4"/>
        <v>112</v>
      </c>
      <c r="E30" s="15" t="s">
        <v>115</v>
      </c>
      <c r="F30" s="16">
        <f>F32+F34+F36+F38+F40+F42+F44</f>
        <v>7</v>
      </c>
      <c r="G30" s="16">
        <f t="shared" ref="G30:U30" si="18">G32+G34+G36+G38+G40+G42+G44</f>
        <v>8</v>
      </c>
      <c r="H30" s="16">
        <f t="shared" si="18"/>
        <v>8</v>
      </c>
      <c r="I30" s="16">
        <f t="shared" si="18"/>
        <v>7</v>
      </c>
      <c r="J30" s="16">
        <f t="shared" si="18"/>
        <v>8</v>
      </c>
      <c r="K30" s="16">
        <f t="shared" si="18"/>
        <v>8</v>
      </c>
      <c r="L30" s="16">
        <f t="shared" si="18"/>
        <v>7</v>
      </c>
      <c r="M30" s="16">
        <f t="shared" si="18"/>
        <v>7</v>
      </c>
      <c r="N30" s="16">
        <f t="shared" si="18"/>
        <v>6</v>
      </c>
      <c r="O30" s="16">
        <f t="shared" si="18"/>
        <v>7</v>
      </c>
      <c r="P30" s="16">
        <f t="shared" si="18"/>
        <v>6</v>
      </c>
      <c r="Q30" s="16">
        <f t="shared" si="18"/>
        <v>6</v>
      </c>
      <c r="R30" s="16">
        <f t="shared" si="18"/>
        <v>7</v>
      </c>
      <c r="S30" s="16">
        <f t="shared" si="18"/>
        <v>6</v>
      </c>
      <c r="T30" s="16">
        <f t="shared" si="18"/>
        <v>6</v>
      </c>
      <c r="U30" s="16">
        <f t="shared" si="18"/>
        <v>8</v>
      </c>
      <c r="V30" s="117" t="s">
        <v>194</v>
      </c>
      <c r="W30" s="116" t="s">
        <v>193</v>
      </c>
      <c r="X30" s="116" t="s">
        <v>193</v>
      </c>
      <c r="Y30" s="16">
        <f>Y32+Y34+Y36+Y38+Y40+Y42+Y44</f>
        <v>7</v>
      </c>
      <c r="Z30" s="16">
        <f t="shared" ref="Z30:AV30" si="19">Z32+Z34+Z36+Z38+Z40+Z42+Z44</f>
        <v>6</v>
      </c>
      <c r="AA30" s="16">
        <f t="shared" si="19"/>
        <v>6</v>
      </c>
      <c r="AB30" s="16">
        <f t="shared" si="19"/>
        <v>8</v>
      </c>
      <c r="AC30" s="16">
        <f t="shared" si="19"/>
        <v>6</v>
      </c>
      <c r="AD30" s="16">
        <f t="shared" si="19"/>
        <v>7</v>
      </c>
      <c r="AE30" s="16">
        <f t="shared" si="19"/>
        <v>6</v>
      </c>
      <c r="AF30" s="16">
        <f t="shared" si="19"/>
        <v>8</v>
      </c>
      <c r="AG30" s="16">
        <f t="shared" si="19"/>
        <v>8</v>
      </c>
      <c r="AH30" s="16">
        <f t="shared" si="19"/>
        <v>8</v>
      </c>
      <c r="AI30" s="16">
        <f t="shared" si="19"/>
        <v>7</v>
      </c>
      <c r="AJ30" s="16">
        <f t="shared" si="19"/>
        <v>8</v>
      </c>
      <c r="AK30" s="16">
        <f t="shared" si="19"/>
        <v>8</v>
      </c>
      <c r="AL30" s="16">
        <f t="shared" si="19"/>
        <v>8</v>
      </c>
      <c r="AM30" s="16">
        <f t="shared" si="19"/>
        <v>8</v>
      </c>
      <c r="AN30" s="16">
        <f t="shared" si="19"/>
        <v>8</v>
      </c>
      <c r="AO30" s="16">
        <f t="shared" si="19"/>
        <v>7</v>
      </c>
      <c r="AP30" s="16">
        <f t="shared" si="19"/>
        <v>8</v>
      </c>
      <c r="AQ30" s="16">
        <f t="shared" si="19"/>
        <v>6</v>
      </c>
      <c r="AR30" s="16">
        <f t="shared" si="19"/>
        <v>0</v>
      </c>
      <c r="AS30" s="16">
        <f t="shared" si="19"/>
        <v>0</v>
      </c>
      <c r="AT30" s="16">
        <f t="shared" si="19"/>
        <v>0</v>
      </c>
      <c r="AU30" s="16">
        <f t="shared" si="19"/>
        <v>0</v>
      </c>
      <c r="AV30" s="16">
        <f t="shared" si="19"/>
        <v>0</v>
      </c>
      <c r="AW30" s="117" t="s">
        <v>194</v>
      </c>
      <c r="AX30" s="117" t="s">
        <v>194</v>
      </c>
      <c r="AY30" s="116" t="s">
        <v>193</v>
      </c>
      <c r="AZ30" s="116" t="s">
        <v>193</v>
      </c>
      <c r="BA30" s="116" t="s">
        <v>193</v>
      </c>
      <c r="BB30" s="116" t="s">
        <v>193</v>
      </c>
      <c r="BC30" s="116" t="s">
        <v>193</v>
      </c>
      <c r="BD30" s="116" t="s">
        <v>193</v>
      </c>
      <c r="BE30" s="116" t="s">
        <v>193</v>
      </c>
      <c r="BF30" s="29">
        <f t="shared" si="6"/>
        <v>138</v>
      </c>
      <c r="BG30" s="55">
        <f t="shared" si="3"/>
        <v>250</v>
      </c>
    </row>
    <row r="31" spans="1:59" ht="9.75" customHeight="1" x14ac:dyDescent="0.25">
      <c r="A31" s="251"/>
      <c r="B31" s="209" t="s">
        <v>25</v>
      </c>
      <c r="C31" s="229" t="s">
        <v>48</v>
      </c>
      <c r="D31" s="163">
        <f t="shared" si="4"/>
        <v>64</v>
      </c>
      <c r="E31" s="20" t="s">
        <v>114</v>
      </c>
      <c r="F31" s="17">
        <v>4</v>
      </c>
      <c r="G31" s="17">
        <v>4</v>
      </c>
      <c r="H31" s="17">
        <v>4</v>
      </c>
      <c r="I31" s="17">
        <v>4</v>
      </c>
      <c r="J31" s="17">
        <v>4</v>
      </c>
      <c r="K31" s="17">
        <v>4</v>
      </c>
      <c r="L31" s="17">
        <v>4</v>
      </c>
      <c r="M31" s="17">
        <v>4</v>
      </c>
      <c r="N31" s="17">
        <v>4</v>
      </c>
      <c r="O31" s="17">
        <v>4</v>
      </c>
      <c r="P31" s="17">
        <v>4</v>
      </c>
      <c r="Q31" s="17">
        <v>4</v>
      </c>
      <c r="R31" s="17">
        <v>4</v>
      </c>
      <c r="S31" s="17">
        <v>4</v>
      </c>
      <c r="T31" s="17">
        <v>4</v>
      </c>
      <c r="U31" s="17">
        <v>4</v>
      </c>
      <c r="V31" s="117" t="s">
        <v>194</v>
      </c>
      <c r="W31" s="116" t="s">
        <v>193</v>
      </c>
      <c r="X31" s="116" t="s">
        <v>193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1"/>
      <c r="AM31" s="21"/>
      <c r="AN31" s="21"/>
      <c r="AO31" s="21"/>
      <c r="AP31" s="21"/>
      <c r="AQ31" s="21"/>
      <c r="AR31" s="21"/>
      <c r="AS31" s="17"/>
      <c r="AT31" s="55"/>
      <c r="AU31" s="55"/>
      <c r="AV31" s="55"/>
      <c r="AW31" s="117" t="s">
        <v>194</v>
      </c>
      <c r="AX31" s="117" t="s">
        <v>194</v>
      </c>
      <c r="AY31" s="116" t="s">
        <v>193</v>
      </c>
      <c r="AZ31" s="116" t="s">
        <v>193</v>
      </c>
      <c r="BA31" s="116" t="s">
        <v>193</v>
      </c>
      <c r="BB31" s="116" t="s">
        <v>193</v>
      </c>
      <c r="BC31" s="116" t="s">
        <v>193</v>
      </c>
      <c r="BD31" s="116" t="s">
        <v>193</v>
      </c>
      <c r="BE31" s="116" t="s">
        <v>193</v>
      </c>
      <c r="BF31" s="29">
        <f t="shared" si="6"/>
        <v>0</v>
      </c>
      <c r="BG31" s="55">
        <f t="shared" si="3"/>
        <v>64</v>
      </c>
    </row>
    <row r="32" spans="1:59" ht="9" customHeight="1" x14ac:dyDescent="0.25">
      <c r="A32" s="251"/>
      <c r="B32" s="210"/>
      <c r="C32" s="230"/>
      <c r="D32" s="163">
        <f t="shared" si="4"/>
        <v>32</v>
      </c>
      <c r="E32" s="23" t="s">
        <v>115</v>
      </c>
      <c r="F32" s="43">
        <v>2</v>
      </c>
      <c r="G32" s="43">
        <v>2</v>
      </c>
      <c r="H32" s="43">
        <v>2</v>
      </c>
      <c r="I32" s="43">
        <v>2</v>
      </c>
      <c r="J32" s="43">
        <v>2</v>
      </c>
      <c r="K32" s="43">
        <v>2</v>
      </c>
      <c r="L32" s="43">
        <v>2</v>
      </c>
      <c r="M32" s="43">
        <v>2</v>
      </c>
      <c r="N32" s="43">
        <v>2</v>
      </c>
      <c r="O32" s="43">
        <v>2</v>
      </c>
      <c r="P32" s="43">
        <v>2</v>
      </c>
      <c r="Q32" s="43">
        <v>2</v>
      </c>
      <c r="R32" s="43">
        <v>2</v>
      </c>
      <c r="S32" s="43">
        <v>2</v>
      </c>
      <c r="T32" s="43">
        <v>2</v>
      </c>
      <c r="U32" s="43">
        <v>2</v>
      </c>
      <c r="V32" s="117" t="s">
        <v>194</v>
      </c>
      <c r="W32" s="116" t="s">
        <v>193</v>
      </c>
      <c r="X32" s="116" t="s">
        <v>193</v>
      </c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24"/>
      <c r="AL32" s="24"/>
      <c r="AM32" s="24"/>
      <c r="AN32" s="24"/>
      <c r="AO32" s="24"/>
      <c r="AP32" s="24"/>
      <c r="AQ32" s="24"/>
      <c r="AR32" s="24"/>
      <c r="AS32" s="43"/>
      <c r="AT32" s="43"/>
      <c r="AU32" s="43"/>
      <c r="AV32" s="43"/>
      <c r="AW32" s="117" t="s">
        <v>194</v>
      </c>
      <c r="AX32" s="117" t="s">
        <v>194</v>
      </c>
      <c r="AY32" s="116" t="s">
        <v>193</v>
      </c>
      <c r="AZ32" s="116" t="s">
        <v>193</v>
      </c>
      <c r="BA32" s="116" t="s">
        <v>193</v>
      </c>
      <c r="BB32" s="116" t="s">
        <v>193</v>
      </c>
      <c r="BC32" s="116" t="s">
        <v>193</v>
      </c>
      <c r="BD32" s="116" t="s">
        <v>193</v>
      </c>
      <c r="BE32" s="116" t="s">
        <v>193</v>
      </c>
      <c r="BF32" s="29">
        <f t="shared" si="6"/>
        <v>0</v>
      </c>
      <c r="BG32" s="55">
        <f t="shared" si="3"/>
        <v>32</v>
      </c>
    </row>
    <row r="33" spans="1:59" ht="7.5" customHeight="1" x14ac:dyDescent="0.25">
      <c r="A33" s="251"/>
      <c r="B33" s="209" t="s">
        <v>26</v>
      </c>
      <c r="C33" s="229" t="s">
        <v>49</v>
      </c>
      <c r="D33" s="163">
        <f t="shared" si="4"/>
        <v>36</v>
      </c>
      <c r="E33" s="20" t="s">
        <v>114</v>
      </c>
      <c r="F33" s="17">
        <v>3</v>
      </c>
      <c r="G33" s="17">
        <v>3</v>
      </c>
      <c r="H33" s="17">
        <v>3</v>
      </c>
      <c r="I33" s="17">
        <v>3</v>
      </c>
      <c r="J33" s="17">
        <v>2</v>
      </c>
      <c r="K33" s="17">
        <v>2</v>
      </c>
      <c r="L33" s="17">
        <v>2</v>
      </c>
      <c r="M33" s="17">
        <v>2</v>
      </c>
      <c r="N33" s="17">
        <v>2</v>
      </c>
      <c r="O33" s="17">
        <v>2</v>
      </c>
      <c r="P33" s="17">
        <v>2</v>
      </c>
      <c r="Q33" s="17">
        <v>2</v>
      </c>
      <c r="R33" s="17">
        <v>2</v>
      </c>
      <c r="S33" s="17">
        <v>2</v>
      </c>
      <c r="T33" s="17">
        <v>2</v>
      </c>
      <c r="U33" s="17">
        <v>2</v>
      </c>
      <c r="V33" s="117" t="s">
        <v>194</v>
      </c>
      <c r="W33" s="116" t="s">
        <v>193</v>
      </c>
      <c r="X33" s="116" t="s">
        <v>193</v>
      </c>
      <c r="Y33" s="17">
        <v>3</v>
      </c>
      <c r="Z33" s="17">
        <v>3</v>
      </c>
      <c r="AA33" s="17">
        <v>3</v>
      </c>
      <c r="AB33" s="17">
        <v>3</v>
      </c>
      <c r="AC33" s="17">
        <v>3</v>
      </c>
      <c r="AD33" s="17">
        <v>3</v>
      </c>
      <c r="AE33" s="17">
        <v>2</v>
      </c>
      <c r="AF33" s="17">
        <v>2</v>
      </c>
      <c r="AG33" s="17">
        <v>2</v>
      </c>
      <c r="AH33" s="17">
        <v>2</v>
      </c>
      <c r="AI33" s="17">
        <v>2</v>
      </c>
      <c r="AJ33" s="17">
        <v>2</v>
      </c>
      <c r="AK33" s="17">
        <v>2</v>
      </c>
      <c r="AL33" s="17">
        <v>2</v>
      </c>
      <c r="AM33" s="17">
        <v>2</v>
      </c>
      <c r="AN33" s="17">
        <v>2</v>
      </c>
      <c r="AO33" s="17">
        <v>2</v>
      </c>
      <c r="AP33" s="17">
        <v>2</v>
      </c>
      <c r="AQ33" s="17">
        <v>2</v>
      </c>
      <c r="AR33" s="21"/>
      <c r="AS33" s="17"/>
      <c r="AT33" s="55"/>
      <c r="AU33" s="55"/>
      <c r="AV33" s="55"/>
      <c r="AW33" s="117" t="s">
        <v>194</v>
      </c>
      <c r="AX33" s="117" t="s">
        <v>194</v>
      </c>
      <c r="AY33" s="116" t="s">
        <v>193</v>
      </c>
      <c r="AZ33" s="116" t="s">
        <v>193</v>
      </c>
      <c r="BA33" s="116" t="s">
        <v>193</v>
      </c>
      <c r="BB33" s="116" t="s">
        <v>193</v>
      </c>
      <c r="BC33" s="116" t="s">
        <v>193</v>
      </c>
      <c r="BD33" s="116" t="s">
        <v>193</v>
      </c>
      <c r="BE33" s="116" t="s">
        <v>193</v>
      </c>
      <c r="BF33" s="29">
        <f t="shared" si="6"/>
        <v>44</v>
      </c>
      <c r="BG33" s="55">
        <f t="shared" si="3"/>
        <v>80</v>
      </c>
    </row>
    <row r="34" spans="1:59" ht="8.25" customHeight="1" x14ac:dyDescent="0.25">
      <c r="A34" s="251"/>
      <c r="B34" s="210"/>
      <c r="C34" s="230"/>
      <c r="D34" s="163">
        <f t="shared" si="4"/>
        <v>20</v>
      </c>
      <c r="E34" s="23" t="s">
        <v>115</v>
      </c>
      <c r="F34" s="43">
        <v>2</v>
      </c>
      <c r="G34" s="43">
        <v>2</v>
      </c>
      <c r="H34" s="43">
        <v>2</v>
      </c>
      <c r="I34" s="43">
        <v>2</v>
      </c>
      <c r="J34" s="43">
        <v>1</v>
      </c>
      <c r="K34" s="43">
        <v>1</v>
      </c>
      <c r="L34" s="43">
        <v>1</v>
      </c>
      <c r="M34" s="43">
        <v>1</v>
      </c>
      <c r="N34" s="43">
        <v>1</v>
      </c>
      <c r="O34" s="43">
        <v>1</v>
      </c>
      <c r="P34" s="43">
        <v>1</v>
      </c>
      <c r="Q34" s="43">
        <v>1</v>
      </c>
      <c r="R34" s="43">
        <v>1</v>
      </c>
      <c r="S34" s="43">
        <v>1</v>
      </c>
      <c r="T34" s="43">
        <v>1</v>
      </c>
      <c r="U34" s="43">
        <v>1</v>
      </c>
      <c r="V34" s="117" t="s">
        <v>194</v>
      </c>
      <c r="W34" s="116" t="s">
        <v>193</v>
      </c>
      <c r="X34" s="116" t="s">
        <v>193</v>
      </c>
      <c r="Y34" s="43">
        <v>2</v>
      </c>
      <c r="Z34" s="43">
        <v>1</v>
      </c>
      <c r="AA34" s="43">
        <v>1</v>
      </c>
      <c r="AB34" s="43">
        <v>1</v>
      </c>
      <c r="AC34" s="43">
        <v>1</v>
      </c>
      <c r="AD34" s="43">
        <v>1</v>
      </c>
      <c r="AE34" s="43">
        <v>1</v>
      </c>
      <c r="AF34" s="43">
        <v>1</v>
      </c>
      <c r="AG34" s="43">
        <v>1</v>
      </c>
      <c r="AH34" s="43">
        <v>1</v>
      </c>
      <c r="AI34" s="43">
        <v>1</v>
      </c>
      <c r="AJ34" s="43">
        <v>1</v>
      </c>
      <c r="AK34" s="43">
        <v>1</v>
      </c>
      <c r="AL34" s="43">
        <v>1</v>
      </c>
      <c r="AM34" s="43">
        <v>1</v>
      </c>
      <c r="AN34" s="43">
        <v>1</v>
      </c>
      <c r="AO34" s="43">
        <v>1</v>
      </c>
      <c r="AP34" s="43">
        <v>1</v>
      </c>
      <c r="AQ34" s="43">
        <v>1</v>
      </c>
      <c r="AR34" s="24"/>
      <c r="AS34" s="43"/>
      <c r="AT34" s="43"/>
      <c r="AU34" s="43"/>
      <c r="AV34" s="43"/>
      <c r="AW34" s="117" t="s">
        <v>194</v>
      </c>
      <c r="AX34" s="117" t="s">
        <v>194</v>
      </c>
      <c r="AY34" s="116" t="s">
        <v>193</v>
      </c>
      <c r="AZ34" s="116" t="s">
        <v>193</v>
      </c>
      <c r="BA34" s="116" t="s">
        <v>193</v>
      </c>
      <c r="BB34" s="116" t="s">
        <v>193</v>
      </c>
      <c r="BC34" s="116" t="s">
        <v>193</v>
      </c>
      <c r="BD34" s="116" t="s">
        <v>193</v>
      </c>
      <c r="BE34" s="116" t="s">
        <v>193</v>
      </c>
      <c r="BF34" s="29">
        <f t="shared" si="6"/>
        <v>20</v>
      </c>
      <c r="BG34" s="55">
        <f t="shared" si="3"/>
        <v>40</v>
      </c>
    </row>
    <row r="35" spans="1:59" ht="8.25" customHeight="1" x14ac:dyDescent="0.25">
      <c r="A35" s="251"/>
      <c r="B35" s="209" t="s">
        <v>29</v>
      </c>
      <c r="C35" s="229" t="s">
        <v>51</v>
      </c>
      <c r="D35" s="163">
        <f t="shared" si="4"/>
        <v>119</v>
      </c>
      <c r="E35" s="20" t="s">
        <v>114</v>
      </c>
      <c r="F35" s="17">
        <v>10</v>
      </c>
      <c r="G35" s="17">
        <v>10</v>
      </c>
      <c r="H35" s="17">
        <v>10</v>
      </c>
      <c r="I35" s="17">
        <v>10</v>
      </c>
      <c r="J35" s="17">
        <v>10</v>
      </c>
      <c r="K35" s="17">
        <v>10</v>
      </c>
      <c r="L35" s="17">
        <v>9</v>
      </c>
      <c r="M35" s="17">
        <v>6</v>
      </c>
      <c r="N35" s="17">
        <v>6</v>
      </c>
      <c r="O35" s="17">
        <v>6</v>
      </c>
      <c r="P35" s="17">
        <v>6</v>
      </c>
      <c r="Q35" s="17">
        <v>6</v>
      </c>
      <c r="R35" s="17">
        <v>5</v>
      </c>
      <c r="S35" s="17">
        <v>5</v>
      </c>
      <c r="T35" s="17">
        <v>5</v>
      </c>
      <c r="U35" s="17">
        <v>5</v>
      </c>
      <c r="V35" s="117" t="s">
        <v>194</v>
      </c>
      <c r="W35" s="116" t="s">
        <v>193</v>
      </c>
      <c r="X35" s="116" t="s">
        <v>193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17" t="s">
        <v>194</v>
      </c>
      <c r="AX35" s="117" t="s">
        <v>194</v>
      </c>
      <c r="AY35" s="116" t="s">
        <v>193</v>
      </c>
      <c r="AZ35" s="116" t="s">
        <v>193</v>
      </c>
      <c r="BA35" s="116" t="s">
        <v>193</v>
      </c>
      <c r="BB35" s="116" t="s">
        <v>193</v>
      </c>
      <c r="BC35" s="116" t="s">
        <v>193</v>
      </c>
      <c r="BD35" s="116" t="s">
        <v>193</v>
      </c>
      <c r="BE35" s="116" t="s">
        <v>193</v>
      </c>
      <c r="BF35" s="29">
        <f t="shared" si="6"/>
        <v>0</v>
      </c>
      <c r="BG35" s="55">
        <f t="shared" si="3"/>
        <v>119</v>
      </c>
    </row>
    <row r="36" spans="1:59" ht="8.25" customHeight="1" x14ac:dyDescent="0.25">
      <c r="A36" s="251"/>
      <c r="B36" s="210"/>
      <c r="C36" s="230"/>
      <c r="D36" s="163">
        <f t="shared" si="4"/>
        <v>60</v>
      </c>
      <c r="E36" s="23" t="s">
        <v>115</v>
      </c>
      <c r="F36" s="43">
        <v>3</v>
      </c>
      <c r="G36" s="43">
        <v>4</v>
      </c>
      <c r="H36" s="43">
        <v>4</v>
      </c>
      <c r="I36" s="43">
        <v>3</v>
      </c>
      <c r="J36" s="43">
        <v>5</v>
      </c>
      <c r="K36" s="43">
        <v>5</v>
      </c>
      <c r="L36" s="43">
        <v>4</v>
      </c>
      <c r="M36" s="43">
        <v>4</v>
      </c>
      <c r="N36" s="43">
        <v>3</v>
      </c>
      <c r="O36" s="43">
        <v>4</v>
      </c>
      <c r="P36" s="43">
        <v>3</v>
      </c>
      <c r="Q36" s="43">
        <v>3</v>
      </c>
      <c r="R36" s="43">
        <v>4</v>
      </c>
      <c r="S36" s="43">
        <v>3</v>
      </c>
      <c r="T36" s="43">
        <v>3</v>
      </c>
      <c r="U36" s="43">
        <v>5</v>
      </c>
      <c r="V36" s="117" t="s">
        <v>194</v>
      </c>
      <c r="W36" s="116" t="s">
        <v>193</v>
      </c>
      <c r="X36" s="116" t="s">
        <v>193</v>
      </c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24"/>
      <c r="AL36" s="24"/>
      <c r="AM36" s="24"/>
      <c r="AN36" s="24"/>
      <c r="AO36" s="24"/>
      <c r="AP36" s="24"/>
      <c r="AQ36" s="24"/>
      <c r="AR36" s="24"/>
      <c r="AS36" s="43"/>
      <c r="AT36" s="43"/>
      <c r="AU36" s="43"/>
      <c r="AV36" s="43"/>
      <c r="AW36" s="117" t="s">
        <v>194</v>
      </c>
      <c r="AX36" s="117" t="s">
        <v>194</v>
      </c>
      <c r="AY36" s="116" t="s">
        <v>193</v>
      </c>
      <c r="AZ36" s="116" t="s">
        <v>193</v>
      </c>
      <c r="BA36" s="116" t="s">
        <v>193</v>
      </c>
      <c r="BB36" s="116" t="s">
        <v>193</v>
      </c>
      <c r="BC36" s="116" t="s">
        <v>193</v>
      </c>
      <c r="BD36" s="116" t="s">
        <v>193</v>
      </c>
      <c r="BE36" s="116" t="s">
        <v>193</v>
      </c>
      <c r="BF36" s="29">
        <f t="shared" si="6"/>
        <v>0</v>
      </c>
      <c r="BG36" s="55">
        <f t="shared" si="3"/>
        <v>60</v>
      </c>
    </row>
    <row r="37" spans="1:59" ht="8.25" customHeight="1" x14ac:dyDescent="0.25">
      <c r="A37" s="251"/>
      <c r="B37" s="209" t="s">
        <v>31</v>
      </c>
      <c r="C37" s="229" t="s">
        <v>52</v>
      </c>
      <c r="D37" s="163">
        <f t="shared" si="4"/>
        <v>0</v>
      </c>
      <c r="E37" s="20" t="s">
        <v>114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17" t="s">
        <v>194</v>
      </c>
      <c r="W37" s="116" t="s">
        <v>193</v>
      </c>
      <c r="X37" s="116" t="s">
        <v>193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55"/>
      <c r="AW37" s="117" t="s">
        <v>194</v>
      </c>
      <c r="AX37" s="117" t="s">
        <v>194</v>
      </c>
      <c r="AY37" s="116" t="s">
        <v>193</v>
      </c>
      <c r="AZ37" s="116" t="s">
        <v>193</v>
      </c>
      <c r="BA37" s="116" t="s">
        <v>193</v>
      </c>
      <c r="BB37" s="116" t="s">
        <v>193</v>
      </c>
      <c r="BC37" s="116" t="s">
        <v>193</v>
      </c>
      <c r="BD37" s="116" t="s">
        <v>193</v>
      </c>
      <c r="BE37" s="116" t="s">
        <v>193</v>
      </c>
      <c r="BF37" s="29">
        <f t="shared" si="6"/>
        <v>0</v>
      </c>
      <c r="BG37" s="55">
        <f t="shared" si="3"/>
        <v>0</v>
      </c>
    </row>
    <row r="38" spans="1:59" ht="7.5" customHeight="1" x14ac:dyDescent="0.25">
      <c r="A38" s="251"/>
      <c r="B38" s="210"/>
      <c r="C38" s="230"/>
      <c r="D38" s="163">
        <f t="shared" si="4"/>
        <v>0</v>
      </c>
      <c r="E38" s="23" t="s">
        <v>115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117" t="s">
        <v>194</v>
      </c>
      <c r="W38" s="116" t="s">
        <v>193</v>
      </c>
      <c r="X38" s="116" t="s">
        <v>193</v>
      </c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24"/>
      <c r="AK38" s="24"/>
      <c r="AL38" s="24"/>
      <c r="AM38" s="24"/>
      <c r="AN38" s="24"/>
      <c r="AO38" s="24"/>
      <c r="AP38" s="24"/>
      <c r="AQ38" s="24"/>
      <c r="AR38" s="43"/>
      <c r="AS38" s="43"/>
      <c r="AT38" s="43"/>
      <c r="AU38" s="43"/>
      <c r="AV38" s="43"/>
      <c r="AW38" s="117" t="s">
        <v>194</v>
      </c>
      <c r="AX38" s="117" t="s">
        <v>194</v>
      </c>
      <c r="AY38" s="116" t="s">
        <v>193</v>
      </c>
      <c r="AZ38" s="116" t="s">
        <v>193</v>
      </c>
      <c r="BA38" s="116" t="s">
        <v>193</v>
      </c>
      <c r="BB38" s="116" t="s">
        <v>193</v>
      </c>
      <c r="BC38" s="116" t="s">
        <v>193</v>
      </c>
      <c r="BD38" s="116" t="s">
        <v>193</v>
      </c>
      <c r="BE38" s="116" t="s">
        <v>193</v>
      </c>
      <c r="BF38" s="29">
        <f t="shared" si="6"/>
        <v>0</v>
      </c>
      <c r="BG38" s="55">
        <f t="shared" si="3"/>
        <v>0</v>
      </c>
    </row>
    <row r="39" spans="1:59" ht="7.5" customHeight="1" x14ac:dyDescent="0.25">
      <c r="A39" s="251"/>
      <c r="B39" s="209" t="s">
        <v>28</v>
      </c>
      <c r="C39" s="229" t="s">
        <v>204</v>
      </c>
      <c r="D39" s="163">
        <f t="shared" si="4"/>
        <v>0</v>
      </c>
      <c r="E39" s="20" t="s">
        <v>114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17" t="s">
        <v>194</v>
      </c>
      <c r="W39" s="116" t="s">
        <v>193</v>
      </c>
      <c r="X39" s="116" t="s">
        <v>193</v>
      </c>
      <c r="Y39" s="17">
        <v>6</v>
      </c>
      <c r="Z39" s="17">
        <v>6</v>
      </c>
      <c r="AA39" s="17">
        <v>6</v>
      </c>
      <c r="AB39" s="17">
        <v>5</v>
      </c>
      <c r="AC39" s="17">
        <v>5</v>
      </c>
      <c r="AD39" s="17">
        <v>5</v>
      </c>
      <c r="AE39" s="17">
        <v>5</v>
      </c>
      <c r="AF39" s="17">
        <v>5</v>
      </c>
      <c r="AG39" s="17">
        <v>5</v>
      </c>
      <c r="AH39" s="17">
        <v>5</v>
      </c>
      <c r="AI39" s="17">
        <v>6</v>
      </c>
      <c r="AJ39" s="17">
        <v>6</v>
      </c>
      <c r="AK39" s="17">
        <v>6</v>
      </c>
      <c r="AL39" s="17">
        <v>5</v>
      </c>
      <c r="AM39" s="17">
        <v>5</v>
      </c>
      <c r="AN39" s="17">
        <v>5</v>
      </c>
      <c r="AO39" s="17">
        <v>5</v>
      </c>
      <c r="AP39" s="17">
        <v>6</v>
      </c>
      <c r="AQ39" s="17">
        <v>5</v>
      </c>
      <c r="AR39" s="17"/>
      <c r="AS39" s="17"/>
      <c r="AT39" s="17"/>
      <c r="AU39" s="17"/>
      <c r="AV39" s="17"/>
      <c r="AW39" s="117" t="s">
        <v>194</v>
      </c>
      <c r="AX39" s="117" t="s">
        <v>194</v>
      </c>
      <c r="AY39" s="116" t="s">
        <v>193</v>
      </c>
      <c r="AZ39" s="116" t="s">
        <v>193</v>
      </c>
      <c r="BA39" s="116" t="s">
        <v>193</v>
      </c>
      <c r="BB39" s="116" t="s">
        <v>193</v>
      </c>
      <c r="BC39" s="116" t="s">
        <v>193</v>
      </c>
      <c r="BD39" s="116" t="s">
        <v>193</v>
      </c>
      <c r="BE39" s="116" t="s">
        <v>193</v>
      </c>
      <c r="BF39" s="29">
        <f t="shared" si="6"/>
        <v>102</v>
      </c>
      <c r="BG39" s="55">
        <f t="shared" si="3"/>
        <v>102</v>
      </c>
    </row>
    <row r="40" spans="1:59" ht="8.25" customHeight="1" x14ac:dyDescent="0.25">
      <c r="A40" s="251"/>
      <c r="B40" s="210"/>
      <c r="C40" s="230"/>
      <c r="D40" s="163">
        <f t="shared" si="4"/>
        <v>0</v>
      </c>
      <c r="E40" s="23" t="s">
        <v>115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7" t="s">
        <v>194</v>
      </c>
      <c r="W40" s="116" t="s">
        <v>193</v>
      </c>
      <c r="X40" s="116" t="s">
        <v>193</v>
      </c>
      <c r="Y40" s="43">
        <v>2</v>
      </c>
      <c r="Z40" s="43">
        <v>2</v>
      </c>
      <c r="AA40" s="43">
        <v>2</v>
      </c>
      <c r="AB40" s="43">
        <v>2</v>
      </c>
      <c r="AC40" s="43">
        <v>2</v>
      </c>
      <c r="AD40" s="43">
        <v>2</v>
      </c>
      <c r="AE40" s="43">
        <v>2</v>
      </c>
      <c r="AF40" s="43">
        <v>4</v>
      </c>
      <c r="AG40" s="43">
        <v>4</v>
      </c>
      <c r="AH40" s="43">
        <v>4</v>
      </c>
      <c r="AI40" s="43">
        <v>3</v>
      </c>
      <c r="AJ40" s="43">
        <v>3</v>
      </c>
      <c r="AK40" s="43">
        <v>3</v>
      </c>
      <c r="AL40" s="43">
        <v>3</v>
      </c>
      <c r="AM40" s="43">
        <v>3</v>
      </c>
      <c r="AN40" s="43">
        <v>3</v>
      </c>
      <c r="AO40" s="43">
        <v>2</v>
      </c>
      <c r="AP40" s="43">
        <v>3</v>
      </c>
      <c r="AQ40" s="43">
        <v>1</v>
      </c>
      <c r="AR40" s="43"/>
      <c r="AS40" s="43"/>
      <c r="AT40" s="43"/>
      <c r="AU40" s="43"/>
      <c r="AV40" s="43"/>
      <c r="AW40" s="117" t="s">
        <v>194</v>
      </c>
      <c r="AX40" s="117" t="s">
        <v>194</v>
      </c>
      <c r="AY40" s="116" t="s">
        <v>193</v>
      </c>
      <c r="AZ40" s="116" t="s">
        <v>193</v>
      </c>
      <c r="BA40" s="116" t="s">
        <v>193</v>
      </c>
      <c r="BB40" s="116" t="s">
        <v>193</v>
      </c>
      <c r="BC40" s="116" t="s">
        <v>193</v>
      </c>
      <c r="BD40" s="116" t="s">
        <v>193</v>
      </c>
      <c r="BE40" s="116" t="s">
        <v>193</v>
      </c>
      <c r="BF40" s="29">
        <f t="shared" si="6"/>
        <v>50</v>
      </c>
      <c r="BG40" s="55">
        <f t="shared" si="3"/>
        <v>50</v>
      </c>
    </row>
    <row r="41" spans="1:59" ht="7.5" customHeight="1" x14ac:dyDescent="0.25">
      <c r="A41" s="251"/>
      <c r="B41" s="209" t="s">
        <v>31</v>
      </c>
      <c r="C41" s="229" t="s">
        <v>52</v>
      </c>
      <c r="D41" s="163">
        <f t="shared" si="4"/>
        <v>0</v>
      </c>
      <c r="E41" s="41" t="s">
        <v>114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17" t="s">
        <v>194</v>
      </c>
      <c r="W41" s="116" t="s">
        <v>193</v>
      </c>
      <c r="X41" s="116" t="s">
        <v>193</v>
      </c>
      <c r="Y41" s="17">
        <v>8</v>
      </c>
      <c r="Z41" s="17">
        <v>8</v>
      </c>
      <c r="AA41" s="17">
        <v>7</v>
      </c>
      <c r="AB41" s="17">
        <v>7</v>
      </c>
      <c r="AC41" s="17">
        <v>7</v>
      </c>
      <c r="AD41" s="17">
        <v>7</v>
      </c>
      <c r="AE41" s="17">
        <v>7</v>
      </c>
      <c r="AF41" s="17">
        <v>7</v>
      </c>
      <c r="AG41" s="17">
        <v>7</v>
      </c>
      <c r="AH41" s="17">
        <v>7</v>
      </c>
      <c r="AI41" s="17">
        <v>7</v>
      </c>
      <c r="AJ41" s="17">
        <v>7</v>
      </c>
      <c r="AK41" s="17">
        <v>7</v>
      </c>
      <c r="AL41" s="17">
        <v>7</v>
      </c>
      <c r="AM41" s="17">
        <v>7</v>
      </c>
      <c r="AN41" s="17">
        <v>7</v>
      </c>
      <c r="AO41" s="17">
        <v>7</v>
      </c>
      <c r="AP41" s="17">
        <v>7</v>
      </c>
      <c r="AQ41" s="17">
        <v>7</v>
      </c>
      <c r="AR41" s="17"/>
      <c r="AS41" s="17"/>
      <c r="AT41" s="17"/>
      <c r="AU41" s="17"/>
      <c r="AV41" s="17"/>
      <c r="AW41" s="117" t="s">
        <v>194</v>
      </c>
      <c r="AX41" s="117" t="s">
        <v>194</v>
      </c>
      <c r="AY41" s="116" t="s">
        <v>193</v>
      </c>
      <c r="AZ41" s="116" t="s">
        <v>193</v>
      </c>
      <c r="BA41" s="116" t="s">
        <v>193</v>
      </c>
      <c r="BB41" s="116" t="s">
        <v>193</v>
      </c>
      <c r="BC41" s="116" t="s">
        <v>193</v>
      </c>
      <c r="BD41" s="116" t="s">
        <v>193</v>
      </c>
      <c r="BE41" s="116" t="s">
        <v>193</v>
      </c>
      <c r="BF41" s="29">
        <f t="shared" si="6"/>
        <v>135</v>
      </c>
      <c r="BG41" s="55">
        <f t="shared" si="3"/>
        <v>135</v>
      </c>
    </row>
    <row r="42" spans="1:59" ht="7.5" customHeight="1" x14ac:dyDescent="0.25">
      <c r="A42" s="251"/>
      <c r="B42" s="210"/>
      <c r="C42" s="230"/>
      <c r="D42" s="163">
        <f t="shared" si="4"/>
        <v>0</v>
      </c>
      <c r="E42" s="23" t="s">
        <v>115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17" t="s">
        <v>194</v>
      </c>
      <c r="W42" s="116" t="s">
        <v>193</v>
      </c>
      <c r="X42" s="116" t="s">
        <v>193</v>
      </c>
      <c r="Y42" s="43">
        <v>2</v>
      </c>
      <c r="Z42" s="43">
        <v>2</v>
      </c>
      <c r="AA42" s="43">
        <v>2</v>
      </c>
      <c r="AB42" s="43">
        <v>2</v>
      </c>
      <c r="AC42" s="43">
        <v>2</v>
      </c>
      <c r="AD42" s="43">
        <v>2</v>
      </c>
      <c r="AE42" s="43">
        <v>2</v>
      </c>
      <c r="AF42" s="43">
        <v>2</v>
      </c>
      <c r="AG42" s="43">
        <v>2</v>
      </c>
      <c r="AH42" s="43">
        <v>2</v>
      </c>
      <c r="AI42" s="43">
        <v>2</v>
      </c>
      <c r="AJ42" s="43">
        <v>3</v>
      </c>
      <c r="AK42" s="43">
        <v>3</v>
      </c>
      <c r="AL42" s="43">
        <v>3</v>
      </c>
      <c r="AM42" s="43">
        <v>3</v>
      </c>
      <c r="AN42" s="43">
        <v>3</v>
      </c>
      <c r="AO42" s="43">
        <v>3</v>
      </c>
      <c r="AP42" s="43">
        <v>3</v>
      </c>
      <c r="AQ42" s="43">
        <v>3</v>
      </c>
      <c r="AR42" s="43"/>
      <c r="AS42" s="43"/>
      <c r="AT42" s="43"/>
      <c r="AU42" s="43"/>
      <c r="AV42" s="43"/>
      <c r="AW42" s="117" t="s">
        <v>194</v>
      </c>
      <c r="AX42" s="117" t="s">
        <v>194</v>
      </c>
      <c r="AY42" s="116" t="s">
        <v>193</v>
      </c>
      <c r="AZ42" s="116" t="s">
        <v>193</v>
      </c>
      <c r="BA42" s="116" t="s">
        <v>193</v>
      </c>
      <c r="BB42" s="116" t="s">
        <v>193</v>
      </c>
      <c r="BC42" s="116" t="s">
        <v>193</v>
      </c>
      <c r="BD42" s="116" t="s">
        <v>193</v>
      </c>
      <c r="BE42" s="116" t="s">
        <v>193</v>
      </c>
      <c r="BF42" s="29">
        <f t="shared" si="6"/>
        <v>46</v>
      </c>
      <c r="BG42" s="55">
        <f t="shared" si="3"/>
        <v>46</v>
      </c>
    </row>
    <row r="43" spans="1:59" ht="7.5" customHeight="1" x14ac:dyDescent="0.25">
      <c r="A43" s="251"/>
      <c r="B43" s="209" t="s">
        <v>205</v>
      </c>
      <c r="C43" s="229" t="s">
        <v>32</v>
      </c>
      <c r="D43" s="163">
        <f t="shared" ref="D43:D44" si="20">SUM(F43:V43)</f>
        <v>0</v>
      </c>
      <c r="E43" s="41" t="s">
        <v>114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17" t="s">
        <v>194</v>
      </c>
      <c r="W43" s="116" t="s">
        <v>193</v>
      </c>
      <c r="X43" s="116" t="s">
        <v>193</v>
      </c>
      <c r="Y43" s="17">
        <v>2</v>
      </c>
      <c r="Z43" s="17">
        <v>2</v>
      </c>
      <c r="AA43" s="17">
        <v>2</v>
      </c>
      <c r="AB43" s="17">
        <v>2</v>
      </c>
      <c r="AC43" s="17">
        <v>2</v>
      </c>
      <c r="AD43" s="17">
        <v>2</v>
      </c>
      <c r="AE43" s="17">
        <v>2</v>
      </c>
      <c r="AF43" s="17">
        <v>2</v>
      </c>
      <c r="AG43" s="17">
        <v>2</v>
      </c>
      <c r="AH43" s="17">
        <v>2</v>
      </c>
      <c r="AI43" s="17">
        <v>2</v>
      </c>
      <c r="AJ43" s="17">
        <v>2</v>
      </c>
      <c r="AK43" s="17">
        <v>2</v>
      </c>
      <c r="AL43" s="17">
        <v>2</v>
      </c>
      <c r="AM43" s="17">
        <v>2</v>
      </c>
      <c r="AN43" s="17">
        <v>2</v>
      </c>
      <c r="AO43" s="17">
        <v>2</v>
      </c>
      <c r="AP43" s="17">
        <v>1</v>
      </c>
      <c r="AQ43" s="17">
        <v>1</v>
      </c>
      <c r="AR43" s="17"/>
      <c r="AS43" s="17"/>
      <c r="AT43" s="17"/>
      <c r="AU43" s="17"/>
      <c r="AV43" s="17"/>
      <c r="AW43" s="117" t="s">
        <v>194</v>
      </c>
      <c r="AX43" s="117" t="s">
        <v>194</v>
      </c>
      <c r="AY43" s="116" t="s">
        <v>193</v>
      </c>
      <c r="AZ43" s="116" t="s">
        <v>193</v>
      </c>
      <c r="BA43" s="116" t="s">
        <v>193</v>
      </c>
      <c r="BB43" s="116" t="s">
        <v>193</v>
      </c>
      <c r="BC43" s="116" t="s">
        <v>193</v>
      </c>
      <c r="BD43" s="116" t="s">
        <v>193</v>
      </c>
      <c r="BE43" s="116" t="s">
        <v>193</v>
      </c>
      <c r="BF43" s="29">
        <f t="shared" ref="BF43:BF44" si="21">SUM(Y43:AX43)</f>
        <v>36</v>
      </c>
      <c r="BG43" s="55">
        <f t="shared" ref="BG43:BG44" si="22">SUM(F43:BE43)</f>
        <v>36</v>
      </c>
    </row>
    <row r="44" spans="1:59" ht="7.5" customHeight="1" x14ac:dyDescent="0.25">
      <c r="A44" s="251"/>
      <c r="B44" s="210"/>
      <c r="C44" s="230"/>
      <c r="D44" s="163">
        <f t="shared" si="20"/>
        <v>0</v>
      </c>
      <c r="E44" s="23" t="s">
        <v>115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117" t="s">
        <v>194</v>
      </c>
      <c r="W44" s="116" t="s">
        <v>193</v>
      </c>
      <c r="X44" s="116" t="s">
        <v>193</v>
      </c>
      <c r="Y44" s="43">
        <v>1</v>
      </c>
      <c r="Z44" s="43">
        <v>1</v>
      </c>
      <c r="AA44" s="43">
        <v>1</v>
      </c>
      <c r="AB44" s="43">
        <v>3</v>
      </c>
      <c r="AC44" s="43">
        <v>1</v>
      </c>
      <c r="AD44" s="43">
        <v>2</v>
      </c>
      <c r="AE44" s="43">
        <v>1</v>
      </c>
      <c r="AF44" s="43">
        <v>1</v>
      </c>
      <c r="AG44" s="43">
        <v>1</v>
      </c>
      <c r="AH44" s="43">
        <v>1</v>
      </c>
      <c r="AI44" s="43">
        <v>1</v>
      </c>
      <c r="AJ44" s="43">
        <v>1</v>
      </c>
      <c r="AK44" s="43">
        <v>1</v>
      </c>
      <c r="AL44" s="43">
        <v>1</v>
      </c>
      <c r="AM44" s="43">
        <v>1</v>
      </c>
      <c r="AN44" s="43">
        <v>1</v>
      </c>
      <c r="AO44" s="43">
        <v>1</v>
      </c>
      <c r="AP44" s="43">
        <v>1</v>
      </c>
      <c r="AQ44" s="43">
        <v>1</v>
      </c>
      <c r="AR44" s="43"/>
      <c r="AS44" s="43"/>
      <c r="AT44" s="43"/>
      <c r="AU44" s="43"/>
      <c r="AV44" s="43"/>
      <c r="AW44" s="117" t="s">
        <v>194</v>
      </c>
      <c r="AX44" s="117" t="s">
        <v>194</v>
      </c>
      <c r="AY44" s="116" t="s">
        <v>193</v>
      </c>
      <c r="AZ44" s="116" t="s">
        <v>193</v>
      </c>
      <c r="BA44" s="116" t="s">
        <v>193</v>
      </c>
      <c r="BB44" s="116" t="s">
        <v>193</v>
      </c>
      <c r="BC44" s="116" t="s">
        <v>193</v>
      </c>
      <c r="BD44" s="116" t="s">
        <v>193</v>
      </c>
      <c r="BE44" s="116" t="s">
        <v>193</v>
      </c>
      <c r="BF44" s="29">
        <f t="shared" si="21"/>
        <v>22</v>
      </c>
      <c r="BG44" s="55">
        <f t="shared" si="22"/>
        <v>22</v>
      </c>
    </row>
    <row r="45" spans="1:59" ht="9" customHeight="1" x14ac:dyDescent="0.25">
      <c r="A45" s="251"/>
      <c r="B45" s="225" t="s">
        <v>123</v>
      </c>
      <c r="C45" s="233" t="s">
        <v>33</v>
      </c>
      <c r="D45" s="163">
        <f t="shared" si="4"/>
        <v>245</v>
      </c>
      <c r="E45" s="15" t="s">
        <v>114</v>
      </c>
      <c r="F45" s="16">
        <f>F47+F60</f>
        <v>12</v>
      </c>
      <c r="G45" s="16">
        <f t="shared" ref="G45:Y45" si="23">G47+G60</f>
        <v>12</v>
      </c>
      <c r="H45" s="16">
        <f t="shared" si="23"/>
        <v>12</v>
      </c>
      <c r="I45" s="16">
        <f t="shared" si="23"/>
        <v>12</v>
      </c>
      <c r="J45" s="16">
        <f t="shared" si="23"/>
        <v>13</v>
      </c>
      <c r="K45" s="16">
        <f t="shared" si="23"/>
        <v>13</v>
      </c>
      <c r="L45" s="16">
        <f t="shared" si="23"/>
        <v>14</v>
      </c>
      <c r="M45" s="16">
        <f t="shared" si="23"/>
        <v>17</v>
      </c>
      <c r="N45" s="16">
        <f t="shared" si="23"/>
        <v>17</v>
      </c>
      <c r="O45" s="16">
        <f t="shared" si="23"/>
        <v>17</v>
      </c>
      <c r="P45" s="16">
        <f t="shared" si="23"/>
        <v>17</v>
      </c>
      <c r="Q45" s="16">
        <f t="shared" si="23"/>
        <v>17</v>
      </c>
      <c r="R45" s="16">
        <f t="shared" si="23"/>
        <v>18</v>
      </c>
      <c r="S45" s="16">
        <f t="shared" si="23"/>
        <v>18</v>
      </c>
      <c r="T45" s="16">
        <f t="shared" si="23"/>
        <v>18</v>
      </c>
      <c r="U45" s="16">
        <f t="shared" si="23"/>
        <v>18</v>
      </c>
      <c r="V45" s="117" t="s">
        <v>194</v>
      </c>
      <c r="W45" s="116" t="s">
        <v>193</v>
      </c>
      <c r="X45" s="116" t="s">
        <v>193</v>
      </c>
      <c r="Y45" s="16">
        <f t="shared" si="23"/>
        <v>9</v>
      </c>
      <c r="Z45" s="16">
        <f t="shared" ref="Z45:AS45" si="24">Z47+Z60</f>
        <v>9</v>
      </c>
      <c r="AA45" s="16">
        <f t="shared" si="24"/>
        <v>10</v>
      </c>
      <c r="AB45" s="16">
        <f t="shared" si="24"/>
        <v>10</v>
      </c>
      <c r="AC45" s="16">
        <f t="shared" si="24"/>
        <v>10</v>
      </c>
      <c r="AD45" s="16">
        <f t="shared" si="24"/>
        <v>10</v>
      </c>
      <c r="AE45" s="16">
        <f t="shared" si="24"/>
        <v>11</v>
      </c>
      <c r="AF45" s="16">
        <f t="shared" si="24"/>
        <v>11</v>
      </c>
      <c r="AG45" s="16">
        <f t="shared" si="24"/>
        <v>11</v>
      </c>
      <c r="AH45" s="16">
        <f t="shared" si="24"/>
        <v>11</v>
      </c>
      <c r="AI45" s="16">
        <f t="shared" si="24"/>
        <v>11</v>
      </c>
      <c r="AJ45" s="16">
        <f t="shared" si="24"/>
        <v>11</v>
      </c>
      <c r="AK45" s="16">
        <f t="shared" si="24"/>
        <v>11</v>
      </c>
      <c r="AL45" s="16">
        <f t="shared" si="24"/>
        <v>11</v>
      </c>
      <c r="AM45" s="16">
        <f t="shared" si="24"/>
        <v>11</v>
      </c>
      <c r="AN45" s="16">
        <f t="shared" si="24"/>
        <v>11</v>
      </c>
      <c r="AO45" s="16">
        <f t="shared" si="24"/>
        <v>11</v>
      </c>
      <c r="AP45" s="16">
        <f t="shared" si="24"/>
        <v>11</v>
      </c>
      <c r="AQ45" s="16">
        <f t="shared" si="24"/>
        <v>11</v>
      </c>
      <c r="AR45" s="16">
        <f t="shared" si="24"/>
        <v>36</v>
      </c>
      <c r="AS45" s="16">
        <f t="shared" si="24"/>
        <v>36</v>
      </c>
      <c r="AT45" s="16">
        <f>AT47+AT60</f>
        <v>36</v>
      </c>
      <c r="AU45" s="16">
        <f t="shared" ref="AU45:AV45" si="25">AU47+AU60</f>
        <v>36</v>
      </c>
      <c r="AV45" s="16">
        <f t="shared" si="25"/>
        <v>36</v>
      </c>
      <c r="AW45" s="117" t="s">
        <v>194</v>
      </c>
      <c r="AX45" s="117" t="s">
        <v>194</v>
      </c>
      <c r="AY45" s="116" t="s">
        <v>193</v>
      </c>
      <c r="AZ45" s="116" t="s">
        <v>193</v>
      </c>
      <c r="BA45" s="116" t="s">
        <v>193</v>
      </c>
      <c r="BB45" s="116" t="s">
        <v>193</v>
      </c>
      <c r="BC45" s="116" t="s">
        <v>193</v>
      </c>
      <c r="BD45" s="116" t="s">
        <v>193</v>
      </c>
      <c r="BE45" s="116" t="s">
        <v>193</v>
      </c>
      <c r="BF45" s="29">
        <f t="shared" si="6"/>
        <v>381</v>
      </c>
      <c r="BG45" s="55">
        <f t="shared" ref="BG45:BG66" si="26">SUM(F45:BE45)</f>
        <v>626</v>
      </c>
    </row>
    <row r="46" spans="1:59" ht="8.25" customHeight="1" x14ac:dyDescent="0.25">
      <c r="A46" s="251"/>
      <c r="B46" s="226"/>
      <c r="C46" s="234"/>
      <c r="D46" s="163">
        <f t="shared" si="4"/>
        <v>127</v>
      </c>
      <c r="E46" s="15" t="s">
        <v>115</v>
      </c>
      <c r="F46" s="16">
        <f>F48+F61</f>
        <v>8</v>
      </c>
      <c r="G46" s="16">
        <f t="shared" ref="G46:Y46" si="27">G48+G61</f>
        <v>7</v>
      </c>
      <c r="H46" s="16">
        <f t="shared" si="27"/>
        <v>7</v>
      </c>
      <c r="I46" s="16">
        <f t="shared" si="27"/>
        <v>8</v>
      </c>
      <c r="J46" s="16">
        <f t="shared" si="27"/>
        <v>6</v>
      </c>
      <c r="K46" s="16">
        <f t="shared" si="27"/>
        <v>7</v>
      </c>
      <c r="L46" s="16">
        <f t="shared" si="27"/>
        <v>7</v>
      </c>
      <c r="M46" s="16">
        <f t="shared" si="27"/>
        <v>8</v>
      </c>
      <c r="N46" s="16">
        <f t="shared" si="27"/>
        <v>9</v>
      </c>
      <c r="O46" s="16">
        <f t="shared" si="27"/>
        <v>8</v>
      </c>
      <c r="P46" s="16">
        <f t="shared" si="27"/>
        <v>9</v>
      </c>
      <c r="Q46" s="16">
        <f t="shared" si="27"/>
        <v>9</v>
      </c>
      <c r="R46" s="16">
        <f t="shared" si="27"/>
        <v>8</v>
      </c>
      <c r="S46" s="16">
        <f t="shared" si="27"/>
        <v>9</v>
      </c>
      <c r="T46" s="16">
        <f t="shared" si="27"/>
        <v>9</v>
      </c>
      <c r="U46" s="16">
        <f t="shared" si="27"/>
        <v>8</v>
      </c>
      <c r="V46" s="117" t="s">
        <v>194</v>
      </c>
      <c r="W46" s="116" t="s">
        <v>193</v>
      </c>
      <c r="X46" s="116" t="s">
        <v>193</v>
      </c>
      <c r="Y46" s="16">
        <f t="shared" si="27"/>
        <v>8</v>
      </c>
      <c r="Z46" s="16">
        <f t="shared" ref="Z46:AS46" si="28">Z48+Z61</f>
        <v>7</v>
      </c>
      <c r="AA46" s="16">
        <f t="shared" si="28"/>
        <v>9</v>
      </c>
      <c r="AB46" s="16">
        <f t="shared" si="28"/>
        <v>6</v>
      </c>
      <c r="AC46" s="16">
        <f t="shared" si="28"/>
        <v>8</v>
      </c>
      <c r="AD46" s="16">
        <f t="shared" si="28"/>
        <v>7</v>
      </c>
      <c r="AE46" s="16">
        <f t="shared" si="28"/>
        <v>9</v>
      </c>
      <c r="AF46" s="16">
        <f t="shared" si="28"/>
        <v>6</v>
      </c>
      <c r="AG46" s="16">
        <f t="shared" si="28"/>
        <v>7</v>
      </c>
      <c r="AH46" s="16">
        <f t="shared" si="28"/>
        <v>5</v>
      </c>
      <c r="AI46" s="16">
        <f t="shared" si="28"/>
        <v>7</v>
      </c>
      <c r="AJ46" s="16">
        <f t="shared" si="28"/>
        <v>5</v>
      </c>
      <c r="AK46" s="16">
        <f t="shared" si="28"/>
        <v>5</v>
      </c>
      <c r="AL46" s="16">
        <f t="shared" si="28"/>
        <v>5</v>
      </c>
      <c r="AM46" s="16">
        <f t="shared" si="28"/>
        <v>5</v>
      </c>
      <c r="AN46" s="16">
        <f t="shared" si="28"/>
        <v>5</v>
      </c>
      <c r="AO46" s="16">
        <f t="shared" si="28"/>
        <v>5</v>
      </c>
      <c r="AP46" s="16">
        <f t="shared" si="28"/>
        <v>5</v>
      </c>
      <c r="AQ46" s="16">
        <f t="shared" si="28"/>
        <v>5</v>
      </c>
      <c r="AR46" s="16">
        <f t="shared" si="28"/>
        <v>0</v>
      </c>
      <c r="AS46" s="16">
        <f t="shared" si="28"/>
        <v>0</v>
      </c>
      <c r="AT46" s="16">
        <f>AT48+AT61</f>
        <v>0</v>
      </c>
      <c r="AU46" s="16">
        <f t="shared" ref="AU46:AV46" si="29">AU48+AU61</f>
        <v>0</v>
      </c>
      <c r="AV46" s="16">
        <f t="shared" si="29"/>
        <v>0</v>
      </c>
      <c r="AW46" s="117" t="s">
        <v>194</v>
      </c>
      <c r="AX46" s="117" t="s">
        <v>194</v>
      </c>
      <c r="AY46" s="116" t="s">
        <v>193</v>
      </c>
      <c r="AZ46" s="116" t="s">
        <v>193</v>
      </c>
      <c r="BA46" s="116" t="s">
        <v>193</v>
      </c>
      <c r="BB46" s="116" t="s">
        <v>193</v>
      </c>
      <c r="BC46" s="116" t="s">
        <v>193</v>
      </c>
      <c r="BD46" s="116" t="s">
        <v>193</v>
      </c>
      <c r="BE46" s="116" t="s">
        <v>193</v>
      </c>
      <c r="BF46" s="29">
        <f t="shared" si="6"/>
        <v>119</v>
      </c>
      <c r="BG46" s="55">
        <f t="shared" si="26"/>
        <v>246</v>
      </c>
    </row>
    <row r="47" spans="1:59" ht="9" customHeight="1" x14ac:dyDescent="0.25">
      <c r="A47" s="251"/>
      <c r="B47" s="283" t="s">
        <v>124</v>
      </c>
      <c r="C47" s="285" t="s">
        <v>56</v>
      </c>
      <c r="D47" s="163">
        <f t="shared" si="4"/>
        <v>245</v>
      </c>
      <c r="E47" s="15" t="s">
        <v>114</v>
      </c>
      <c r="F47" s="16">
        <f>F49+F51+F53+F55+F57</f>
        <v>12</v>
      </c>
      <c r="G47" s="16">
        <f t="shared" ref="G47:U47" si="30">G49+G51+G53+G55+G57</f>
        <v>12</v>
      </c>
      <c r="H47" s="16">
        <f t="shared" si="30"/>
        <v>12</v>
      </c>
      <c r="I47" s="16">
        <f t="shared" si="30"/>
        <v>12</v>
      </c>
      <c r="J47" s="16">
        <f t="shared" si="30"/>
        <v>13</v>
      </c>
      <c r="K47" s="16">
        <f t="shared" si="30"/>
        <v>13</v>
      </c>
      <c r="L47" s="16">
        <f t="shared" si="30"/>
        <v>14</v>
      </c>
      <c r="M47" s="16">
        <f t="shared" si="30"/>
        <v>17</v>
      </c>
      <c r="N47" s="16">
        <f t="shared" si="30"/>
        <v>17</v>
      </c>
      <c r="O47" s="16">
        <f t="shared" si="30"/>
        <v>17</v>
      </c>
      <c r="P47" s="16">
        <f t="shared" si="30"/>
        <v>17</v>
      </c>
      <c r="Q47" s="16">
        <f t="shared" si="30"/>
        <v>17</v>
      </c>
      <c r="R47" s="16">
        <f t="shared" si="30"/>
        <v>18</v>
      </c>
      <c r="S47" s="16">
        <f t="shared" si="30"/>
        <v>18</v>
      </c>
      <c r="T47" s="16">
        <f t="shared" si="30"/>
        <v>18</v>
      </c>
      <c r="U47" s="16">
        <f t="shared" si="30"/>
        <v>18</v>
      </c>
      <c r="V47" s="117" t="s">
        <v>194</v>
      </c>
      <c r="W47" s="116" t="s">
        <v>193</v>
      </c>
      <c r="X47" s="116" t="s">
        <v>193</v>
      </c>
      <c r="Y47" s="16">
        <f>Y49+Y51+Y53+Y55+Y57+Y59</f>
        <v>9</v>
      </c>
      <c r="Z47" s="16">
        <f t="shared" ref="Z47:AV47" si="31">Z49+Z51+Z53+Z55+Z57+Z59</f>
        <v>9</v>
      </c>
      <c r="AA47" s="16">
        <f t="shared" si="31"/>
        <v>10</v>
      </c>
      <c r="AB47" s="16">
        <f t="shared" si="31"/>
        <v>10</v>
      </c>
      <c r="AC47" s="16">
        <f t="shared" si="31"/>
        <v>10</v>
      </c>
      <c r="AD47" s="16">
        <f t="shared" si="31"/>
        <v>10</v>
      </c>
      <c r="AE47" s="16">
        <f t="shared" si="31"/>
        <v>11</v>
      </c>
      <c r="AF47" s="16">
        <f t="shared" si="31"/>
        <v>11</v>
      </c>
      <c r="AG47" s="16">
        <f t="shared" si="31"/>
        <v>11</v>
      </c>
      <c r="AH47" s="16">
        <f t="shared" si="31"/>
        <v>11</v>
      </c>
      <c r="AI47" s="16">
        <f t="shared" si="31"/>
        <v>11</v>
      </c>
      <c r="AJ47" s="16">
        <f t="shared" si="31"/>
        <v>11</v>
      </c>
      <c r="AK47" s="16">
        <f t="shared" si="31"/>
        <v>11</v>
      </c>
      <c r="AL47" s="16">
        <f t="shared" si="31"/>
        <v>11</v>
      </c>
      <c r="AM47" s="16">
        <f t="shared" si="31"/>
        <v>11</v>
      </c>
      <c r="AN47" s="16">
        <f t="shared" si="31"/>
        <v>11</v>
      </c>
      <c r="AO47" s="16">
        <f t="shared" si="31"/>
        <v>11</v>
      </c>
      <c r="AP47" s="16">
        <f t="shared" si="31"/>
        <v>11</v>
      </c>
      <c r="AQ47" s="16">
        <f t="shared" si="31"/>
        <v>11</v>
      </c>
      <c r="AR47" s="16">
        <f t="shared" si="31"/>
        <v>36</v>
      </c>
      <c r="AS47" s="16">
        <f t="shared" si="31"/>
        <v>36</v>
      </c>
      <c r="AT47" s="16">
        <f t="shared" si="31"/>
        <v>36</v>
      </c>
      <c r="AU47" s="16">
        <f t="shared" si="31"/>
        <v>36</v>
      </c>
      <c r="AV47" s="16">
        <f t="shared" si="31"/>
        <v>36</v>
      </c>
      <c r="AW47" s="117" t="s">
        <v>194</v>
      </c>
      <c r="AX47" s="117" t="s">
        <v>194</v>
      </c>
      <c r="AY47" s="116" t="s">
        <v>193</v>
      </c>
      <c r="AZ47" s="116" t="s">
        <v>193</v>
      </c>
      <c r="BA47" s="116" t="s">
        <v>193</v>
      </c>
      <c r="BB47" s="116" t="s">
        <v>193</v>
      </c>
      <c r="BC47" s="116" t="s">
        <v>193</v>
      </c>
      <c r="BD47" s="116" t="s">
        <v>193</v>
      </c>
      <c r="BE47" s="116" t="s">
        <v>193</v>
      </c>
      <c r="BF47" s="29">
        <f t="shared" si="6"/>
        <v>381</v>
      </c>
      <c r="BG47" s="55">
        <f t="shared" si="26"/>
        <v>626</v>
      </c>
    </row>
    <row r="48" spans="1:59" ht="12" customHeight="1" x14ac:dyDescent="0.25">
      <c r="A48" s="251"/>
      <c r="B48" s="284"/>
      <c r="C48" s="286"/>
      <c r="D48" s="163">
        <f t="shared" si="4"/>
        <v>127</v>
      </c>
      <c r="E48" s="15" t="s">
        <v>115</v>
      </c>
      <c r="F48" s="16">
        <f t="shared" ref="F48:U48" si="32">F50+F52+F54+F56+F58</f>
        <v>8</v>
      </c>
      <c r="G48" s="16">
        <f t="shared" si="32"/>
        <v>7</v>
      </c>
      <c r="H48" s="16">
        <f t="shared" si="32"/>
        <v>7</v>
      </c>
      <c r="I48" s="16">
        <f t="shared" si="32"/>
        <v>8</v>
      </c>
      <c r="J48" s="16">
        <f t="shared" si="32"/>
        <v>6</v>
      </c>
      <c r="K48" s="16">
        <f t="shared" si="32"/>
        <v>7</v>
      </c>
      <c r="L48" s="16">
        <f t="shared" si="32"/>
        <v>7</v>
      </c>
      <c r="M48" s="16">
        <f t="shared" si="32"/>
        <v>8</v>
      </c>
      <c r="N48" s="16">
        <f t="shared" si="32"/>
        <v>9</v>
      </c>
      <c r="O48" s="16">
        <f t="shared" si="32"/>
        <v>8</v>
      </c>
      <c r="P48" s="16">
        <f t="shared" si="32"/>
        <v>9</v>
      </c>
      <c r="Q48" s="16">
        <f t="shared" si="32"/>
        <v>9</v>
      </c>
      <c r="R48" s="16">
        <f t="shared" si="32"/>
        <v>8</v>
      </c>
      <c r="S48" s="16">
        <f t="shared" si="32"/>
        <v>9</v>
      </c>
      <c r="T48" s="16">
        <f t="shared" si="32"/>
        <v>9</v>
      </c>
      <c r="U48" s="16">
        <f t="shared" si="32"/>
        <v>8</v>
      </c>
      <c r="V48" s="117" t="s">
        <v>194</v>
      </c>
      <c r="W48" s="116" t="s">
        <v>193</v>
      </c>
      <c r="X48" s="116" t="s">
        <v>193</v>
      </c>
      <c r="Y48" s="16">
        <f>Y50+Y52+Y54+Y56+Y58</f>
        <v>8</v>
      </c>
      <c r="Z48" s="16">
        <f t="shared" ref="Z48:AV48" si="33">Z50+Z52+Z54+Z56+Z58</f>
        <v>7</v>
      </c>
      <c r="AA48" s="16">
        <f t="shared" si="33"/>
        <v>9</v>
      </c>
      <c r="AB48" s="16">
        <f t="shared" si="33"/>
        <v>6</v>
      </c>
      <c r="AC48" s="16">
        <f t="shared" si="33"/>
        <v>8</v>
      </c>
      <c r="AD48" s="16">
        <f t="shared" si="33"/>
        <v>7</v>
      </c>
      <c r="AE48" s="16">
        <f t="shared" si="33"/>
        <v>9</v>
      </c>
      <c r="AF48" s="16">
        <f t="shared" si="33"/>
        <v>6</v>
      </c>
      <c r="AG48" s="16">
        <f t="shared" si="33"/>
        <v>7</v>
      </c>
      <c r="AH48" s="16">
        <f t="shared" si="33"/>
        <v>5</v>
      </c>
      <c r="AI48" s="16">
        <f t="shared" si="33"/>
        <v>7</v>
      </c>
      <c r="AJ48" s="16">
        <f t="shared" si="33"/>
        <v>5</v>
      </c>
      <c r="AK48" s="16">
        <f t="shared" si="33"/>
        <v>5</v>
      </c>
      <c r="AL48" s="16">
        <f t="shared" si="33"/>
        <v>5</v>
      </c>
      <c r="AM48" s="16">
        <f t="shared" si="33"/>
        <v>5</v>
      </c>
      <c r="AN48" s="16">
        <f t="shared" si="33"/>
        <v>5</v>
      </c>
      <c r="AO48" s="16">
        <f t="shared" si="33"/>
        <v>5</v>
      </c>
      <c r="AP48" s="16">
        <f t="shared" si="33"/>
        <v>5</v>
      </c>
      <c r="AQ48" s="16">
        <f t="shared" si="33"/>
        <v>5</v>
      </c>
      <c r="AR48" s="16">
        <f t="shared" si="33"/>
        <v>0</v>
      </c>
      <c r="AS48" s="16">
        <f t="shared" si="33"/>
        <v>0</v>
      </c>
      <c r="AT48" s="16">
        <f t="shared" si="33"/>
        <v>0</v>
      </c>
      <c r="AU48" s="16">
        <f t="shared" si="33"/>
        <v>0</v>
      </c>
      <c r="AV48" s="16">
        <f t="shared" si="33"/>
        <v>0</v>
      </c>
      <c r="AW48" s="117" t="s">
        <v>194</v>
      </c>
      <c r="AX48" s="117" t="s">
        <v>194</v>
      </c>
      <c r="AY48" s="116" t="s">
        <v>193</v>
      </c>
      <c r="AZ48" s="116" t="s">
        <v>193</v>
      </c>
      <c r="BA48" s="116" t="s">
        <v>193</v>
      </c>
      <c r="BB48" s="116" t="s">
        <v>193</v>
      </c>
      <c r="BC48" s="116" t="s">
        <v>193</v>
      </c>
      <c r="BD48" s="116" t="s">
        <v>193</v>
      </c>
      <c r="BE48" s="116" t="s">
        <v>193</v>
      </c>
      <c r="BF48" s="29">
        <f t="shared" si="6"/>
        <v>119</v>
      </c>
      <c r="BG48" s="55">
        <f t="shared" si="26"/>
        <v>246</v>
      </c>
    </row>
    <row r="49" spans="1:59" ht="7.5" customHeight="1" x14ac:dyDescent="0.25">
      <c r="A49" s="251"/>
      <c r="B49" s="209" t="s">
        <v>125</v>
      </c>
      <c r="C49" s="229" t="s">
        <v>57</v>
      </c>
      <c r="D49" s="163">
        <f t="shared" si="4"/>
        <v>74</v>
      </c>
      <c r="E49" s="20" t="s">
        <v>114</v>
      </c>
      <c r="F49" s="17">
        <v>4</v>
      </c>
      <c r="G49" s="17">
        <v>4</v>
      </c>
      <c r="H49" s="17">
        <v>4</v>
      </c>
      <c r="I49" s="17">
        <v>4</v>
      </c>
      <c r="J49" s="17">
        <v>5</v>
      </c>
      <c r="K49" s="17">
        <v>4</v>
      </c>
      <c r="L49" s="17">
        <v>4</v>
      </c>
      <c r="M49" s="17">
        <v>5</v>
      </c>
      <c r="N49" s="17">
        <v>5</v>
      </c>
      <c r="O49" s="17">
        <v>5</v>
      </c>
      <c r="P49" s="17">
        <v>5</v>
      </c>
      <c r="Q49" s="17">
        <v>5</v>
      </c>
      <c r="R49" s="17">
        <v>5</v>
      </c>
      <c r="S49" s="17">
        <v>5</v>
      </c>
      <c r="T49" s="17">
        <v>5</v>
      </c>
      <c r="U49" s="17">
        <v>5</v>
      </c>
      <c r="V49" s="117" t="s">
        <v>194</v>
      </c>
      <c r="W49" s="116" t="s">
        <v>193</v>
      </c>
      <c r="X49" s="116" t="s">
        <v>193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17" t="s">
        <v>194</v>
      </c>
      <c r="AX49" s="117" t="s">
        <v>194</v>
      </c>
      <c r="AY49" s="116" t="s">
        <v>193</v>
      </c>
      <c r="AZ49" s="116" t="s">
        <v>193</v>
      </c>
      <c r="BA49" s="116" t="s">
        <v>193</v>
      </c>
      <c r="BB49" s="116" t="s">
        <v>193</v>
      </c>
      <c r="BC49" s="116" t="s">
        <v>193</v>
      </c>
      <c r="BD49" s="116" t="s">
        <v>193</v>
      </c>
      <c r="BE49" s="116" t="s">
        <v>193</v>
      </c>
      <c r="BF49" s="29">
        <f t="shared" si="6"/>
        <v>0</v>
      </c>
      <c r="BG49" s="55">
        <f t="shared" si="26"/>
        <v>74</v>
      </c>
    </row>
    <row r="50" spans="1:59" ht="7.5" customHeight="1" x14ac:dyDescent="0.25">
      <c r="A50" s="251"/>
      <c r="B50" s="210"/>
      <c r="C50" s="230"/>
      <c r="D50" s="163">
        <f t="shared" si="4"/>
        <v>52</v>
      </c>
      <c r="E50" s="23" t="s">
        <v>115</v>
      </c>
      <c r="F50" s="43">
        <v>4</v>
      </c>
      <c r="G50" s="43">
        <v>4</v>
      </c>
      <c r="H50" s="43">
        <v>4</v>
      </c>
      <c r="I50" s="43">
        <v>4</v>
      </c>
      <c r="J50" s="43">
        <v>3</v>
      </c>
      <c r="K50" s="43">
        <v>3</v>
      </c>
      <c r="L50" s="43">
        <v>3</v>
      </c>
      <c r="M50" s="43">
        <v>3</v>
      </c>
      <c r="N50" s="43">
        <v>3</v>
      </c>
      <c r="O50" s="43">
        <v>3</v>
      </c>
      <c r="P50" s="43">
        <v>3</v>
      </c>
      <c r="Q50" s="43">
        <v>3</v>
      </c>
      <c r="R50" s="43">
        <v>3</v>
      </c>
      <c r="S50" s="43">
        <v>3</v>
      </c>
      <c r="T50" s="43">
        <v>3</v>
      </c>
      <c r="U50" s="43">
        <v>3</v>
      </c>
      <c r="V50" s="117" t="s">
        <v>194</v>
      </c>
      <c r="W50" s="116" t="s">
        <v>193</v>
      </c>
      <c r="X50" s="116" t="s">
        <v>193</v>
      </c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117" t="s">
        <v>194</v>
      </c>
      <c r="AX50" s="117" t="s">
        <v>194</v>
      </c>
      <c r="AY50" s="116" t="s">
        <v>193</v>
      </c>
      <c r="AZ50" s="116" t="s">
        <v>193</v>
      </c>
      <c r="BA50" s="116" t="s">
        <v>193</v>
      </c>
      <c r="BB50" s="116" t="s">
        <v>193</v>
      </c>
      <c r="BC50" s="116" t="s">
        <v>193</v>
      </c>
      <c r="BD50" s="116" t="s">
        <v>193</v>
      </c>
      <c r="BE50" s="116" t="s">
        <v>193</v>
      </c>
      <c r="BF50" s="29">
        <f t="shared" si="6"/>
        <v>0</v>
      </c>
      <c r="BG50" s="55">
        <f t="shared" si="26"/>
        <v>52</v>
      </c>
    </row>
    <row r="51" spans="1:59" ht="7.5" customHeight="1" x14ac:dyDescent="0.25">
      <c r="A51" s="251"/>
      <c r="B51" s="209" t="s">
        <v>58</v>
      </c>
      <c r="C51" s="229" t="s">
        <v>59</v>
      </c>
      <c r="D51" s="163">
        <f t="shared" si="4"/>
        <v>38</v>
      </c>
      <c r="E51" s="20" t="s">
        <v>114</v>
      </c>
      <c r="F51" s="17"/>
      <c r="G51" s="17"/>
      <c r="H51" s="17"/>
      <c r="I51" s="17"/>
      <c r="J51" s="17"/>
      <c r="K51" s="17"/>
      <c r="L51" s="17">
        <v>2</v>
      </c>
      <c r="M51" s="17">
        <v>4</v>
      </c>
      <c r="N51" s="17">
        <v>4</v>
      </c>
      <c r="O51" s="17">
        <v>4</v>
      </c>
      <c r="P51" s="17">
        <v>4</v>
      </c>
      <c r="Q51" s="17">
        <v>4</v>
      </c>
      <c r="R51" s="17">
        <v>4</v>
      </c>
      <c r="S51" s="17">
        <v>4</v>
      </c>
      <c r="T51" s="17">
        <v>4</v>
      </c>
      <c r="U51" s="17">
        <v>4</v>
      </c>
      <c r="V51" s="117" t="s">
        <v>194</v>
      </c>
      <c r="W51" s="116" t="s">
        <v>193</v>
      </c>
      <c r="X51" s="116" t="s">
        <v>193</v>
      </c>
      <c r="Y51" s="17">
        <v>5</v>
      </c>
      <c r="Z51" s="17">
        <v>5</v>
      </c>
      <c r="AA51" s="17">
        <v>5</v>
      </c>
      <c r="AB51" s="17">
        <v>5</v>
      </c>
      <c r="AC51" s="17">
        <v>5</v>
      </c>
      <c r="AD51" s="17">
        <v>5</v>
      </c>
      <c r="AE51" s="17">
        <v>6</v>
      </c>
      <c r="AF51" s="17">
        <v>6</v>
      </c>
      <c r="AG51" s="17">
        <v>6</v>
      </c>
      <c r="AH51" s="17">
        <v>6</v>
      </c>
      <c r="AI51" s="17">
        <v>6</v>
      </c>
      <c r="AJ51" s="17">
        <v>6</v>
      </c>
      <c r="AK51" s="17">
        <v>6</v>
      </c>
      <c r="AL51" s="17">
        <v>6</v>
      </c>
      <c r="AM51" s="17">
        <v>6</v>
      </c>
      <c r="AN51" s="17">
        <v>6</v>
      </c>
      <c r="AO51" s="17">
        <v>6</v>
      </c>
      <c r="AP51" s="17">
        <v>6</v>
      </c>
      <c r="AQ51" s="17">
        <v>6</v>
      </c>
      <c r="AR51" s="17"/>
      <c r="AS51" s="17"/>
      <c r="AT51" s="17"/>
      <c r="AU51" s="17"/>
      <c r="AV51" s="17"/>
      <c r="AW51" s="117" t="s">
        <v>194</v>
      </c>
      <c r="AX51" s="117" t="s">
        <v>194</v>
      </c>
      <c r="AY51" s="116" t="s">
        <v>193</v>
      </c>
      <c r="AZ51" s="116" t="s">
        <v>193</v>
      </c>
      <c r="BA51" s="116" t="s">
        <v>193</v>
      </c>
      <c r="BB51" s="116" t="s">
        <v>193</v>
      </c>
      <c r="BC51" s="116" t="s">
        <v>193</v>
      </c>
      <c r="BD51" s="116" t="s">
        <v>193</v>
      </c>
      <c r="BE51" s="116" t="s">
        <v>193</v>
      </c>
      <c r="BF51" s="29">
        <f t="shared" si="6"/>
        <v>108</v>
      </c>
      <c r="BG51" s="55">
        <f t="shared" si="26"/>
        <v>146</v>
      </c>
    </row>
    <row r="52" spans="1:59" ht="7.5" customHeight="1" x14ac:dyDescent="0.25">
      <c r="A52" s="251"/>
      <c r="B52" s="210"/>
      <c r="C52" s="230"/>
      <c r="D52" s="163">
        <f t="shared" si="4"/>
        <v>8</v>
      </c>
      <c r="E52" s="23" t="s">
        <v>115</v>
      </c>
      <c r="F52" s="43"/>
      <c r="G52" s="43"/>
      <c r="H52" s="43"/>
      <c r="I52" s="43"/>
      <c r="J52" s="43"/>
      <c r="K52" s="43"/>
      <c r="L52" s="43"/>
      <c r="M52" s="43">
        <v>1</v>
      </c>
      <c r="N52" s="43">
        <v>1</v>
      </c>
      <c r="O52" s="43">
        <v>1</v>
      </c>
      <c r="P52" s="43">
        <v>1</v>
      </c>
      <c r="Q52" s="43">
        <v>1</v>
      </c>
      <c r="R52" s="43">
        <v>1</v>
      </c>
      <c r="S52" s="43">
        <v>1</v>
      </c>
      <c r="T52" s="43">
        <v>1</v>
      </c>
      <c r="U52" s="43"/>
      <c r="V52" s="117" t="s">
        <v>194</v>
      </c>
      <c r="W52" s="116" t="s">
        <v>193</v>
      </c>
      <c r="X52" s="116" t="s">
        <v>193</v>
      </c>
      <c r="Y52" s="43">
        <v>4</v>
      </c>
      <c r="Z52" s="43">
        <v>4</v>
      </c>
      <c r="AA52" s="43">
        <v>4</v>
      </c>
      <c r="AB52" s="43">
        <v>4</v>
      </c>
      <c r="AC52" s="43">
        <v>4</v>
      </c>
      <c r="AD52" s="43">
        <v>4</v>
      </c>
      <c r="AE52" s="43">
        <v>4</v>
      </c>
      <c r="AF52" s="43">
        <v>3</v>
      </c>
      <c r="AG52" s="43">
        <v>3</v>
      </c>
      <c r="AH52" s="43">
        <v>3</v>
      </c>
      <c r="AI52" s="43">
        <v>3</v>
      </c>
      <c r="AJ52" s="43">
        <v>3</v>
      </c>
      <c r="AK52" s="43">
        <v>3</v>
      </c>
      <c r="AL52" s="43">
        <v>3</v>
      </c>
      <c r="AM52" s="43">
        <v>3</v>
      </c>
      <c r="AN52" s="43">
        <v>3</v>
      </c>
      <c r="AO52" s="43">
        <v>3</v>
      </c>
      <c r="AP52" s="43">
        <v>3</v>
      </c>
      <c r="AQ52" s="43">
        <v>3</v>
      </c>
      <c r="AR52" s="43"/>
      <c r="AS52" s="43"/>
      <c r="AT52" s="43"/>
      <c r="AU52" s="43"/>
      <c r="AV52" s="43"/>
      <c r="AW52" s="117" t="s">
        <v>194</v>
      </c>
      <c r="AX52" s="117" t="s">
        <v>194</v>
      </c>
      <c r="AY52" s="116" t="s">
        <v>193</v>
      </c>
      <c r="AZ52" s="116" t="s">
        <v>193</v>
      </c>
      <c r="BA52" s="116" t="s">
        <v>193</v>
      </c>
      <c r="BB52" s="116" t="s">
        <v>193</v>
      </c>
      <c r="BC52" s="116" t="s">
        <v>193</v>
      </c>
      <c r="BD52" s="116" t="s">
        <v>193</v>
      </c>
      <c r="BE52" s="116" t="s">
        <v>193</v>
      </c>
      <c r="BF52" s="29">
        <f t="shared" si="6"/>
        <v>64</v>
      </c>
      <c r="BG52" s="55">
        <f t="shared" si="26"/>
        <v>72</v>
      </c>
    </row>
    <row r="53" spans="1:59" ht="11.25" customHeight="1" x14ac:dyDescent="0.25">
      <c r="A53" s="251"/>
      <c r="B53" s="209" t="s">
        <v>130</v>
      </c>
      <c r="C53" s="229" t="s">
        <v>60</v>
      </c>
      <c r="D53" s="163">
        <f t="shared" si="4"/>
        <v>106</v>
      </c>
      <c r="E53" s="20" t="s">
        <v>114</v>
      </c>
      <c r="F53" s="17">
        <v>7</v>
      </c>
      <c r="G53" s="17">
        <v>7</v>
      </c>
      <c r="H53" s="17">
        <v>7</v>
      </c>
      <c r="I53" s="17">
        <v>7</v>
      </c>
      <c r="J53" s="17">
        <v>7</v>
      </c>
      <c r="K53" s="17">
        <v>7</v>
      </c>
      <c r="L53" s="17">
        <v>6</v>
      </c>
      <c r="M53" s="17">
        <v>6</v>
      </c>
      <c r="N53" s="17">
        <v>6</v>
      </c>
      <c r="O53" s="17">
        <v>6</v>
      </c>
      <c r="P53" s="17">
        <v>6</v>
      </c>
      <c r="Q53" s="17">
        <v>6</v>
      </c>
      <c r="R53" s="17">
        <v>7</v>
      </c>
      <c r="S53" s="17">
        <v>7</v>
      </c>
      <c r="T53" s="17">
        <v>7</v>
      </c>
      <c r="U53" s="17">
        <v>7</v>
      </c>
      <c r="V53" s="117" t="s">
        <v>194</v>
      </c>
      <c r="W53" s="116" t="s">
        <v>193</v>
      </c>
      <c r="X53" s="116" t="s">
        <v>193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17" t="s">
        <v>194</v>
      </c>
      <c r="AX53" s="117" t="s">
        <v>194</v>
      </c>
      <c r="AY53" s="116" t="s">
        <v>193</v>
      </c>
      <c r="AZ53" s="116" t="s">
        <v>193</v>
      </c>
      <c r="BA53" s="116" t="s">
        <v>193</v>
      </c>
      <c r="BB53" s="116" t="s">
        <v>193</v>
      </c>
      <c r="BC53" s="116" t="s">
        <v>193</v>
      </c>
      <c r="BD53" s="116" t="s">
        <v>193</v>
      </c>
      <c r="BE53" s="116" t="s">
        <v>193</v>
      </c>
      <c r="BF53" s="29">
        <f t="shared" si="6"/>
        <v>0</v>
      </c>
      <c r="BG53" s="55">
        <f t="shared" si="26"/>
        <v>106</v>
      </c>
    </row>
    <row r="54" spans="1:59" ht="12.75" customHeight="1" x14ac:dyDescent="0.25">
      <c r="A54" s="251"/>
      <c r="B54" s="210"/>
      <c r="C54" s="230"/>
      <c r="D54" s="163">
        <f t="shared" si="4"/>
        <v>58</v>
      </c>
      <c r="E54" s="23" t="s">
        <v>115</v>
      </c>
      <c r="F54" s="43">
        <v>3</v>
      </c>
      <c r="G54" s="43">
        <v>3</v>
      </c>
      <c r="H54" s="43">
        <v>3</v>
      </c>
      <c r="I54" s="43">
        <v>3</v>
      </c>
      <c r="J54" s="43">
        <v>3</v>
      </c>
      <c r="K54" s="43">
        <v>3</v>
      </c>
      <c r="L54" s="43">
        <v>4</v>
      </c>
      <c r="M54" s="43">
        <v>4</v>
      </c>
      <c r="N54" s="43">
        <v>4</v>
      </c>
      <c r="O54" s="43">
        <v>4</v>
      </c>
      <c r="P54" s="43">
        <v>4</v>
      </c>
      <c r="Q54" s="43">
        <v>4</v>
      </c>
      <c r="R54" s="43">
        <v>4</v>
      </c>
      <c r="S54" s="43">
        <v>4</v>
      </c>
      <c r="T54" s="43">
        <v>4</v>
      </c>
      <c r="U54" s="43">
        <v>4</v>
      </c>
      <c r="V54" s="117" t="s">
        <v>194</v>
      </c>
      <c r="W54" s="116" t="s">
        <v>193</v>
      </c>
      <c r="X54" s="116" t="s">
        <v>193</v>
      </c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117" t="s">
        <v>194</v>
      </c>
      <c r="AX54" s="117" t="s">
        <v>194</v>
      </c>
      <c r="AY54" s="116" t="s">
        <v>193</v>
      </c>
      <c r="AZ54" s="116" t="s">
        <v>193</v>
      </c>
      <c r="BA54" s="116" t="s">
        <v>193</v>
      </c>
      <c r="BB54" s="116" t="s">
        <v>193</v>
      </c>
      <c r="BC54" s="116" t="s">
        <v>193</v>
      </c>
      <c r="BD54" s="116" t="s">
        <v>193</v>
      </c>
      <c r="BE54" s="116" t="s">
        <v>193</v>
      </c>
      <c r="BF54" s="29">
        <f t="shared" si="6"/>
        <v>0</v>
      </c>
      <c r="BG54" s="55">
        <f t="shared" si="26"/>
        <v>58</v>
      </c>
    </row>
    <row r="55" spans="1:59" ht="7.5" customHeight="1" x14ac:dyDescent="0.25">
      <c r="A55" s="251"/>
      <c r="B55" s="209" t="s">
        <v>131</v>
      </c>
      <c r="C55" s="229" t="s">
        <v>61</v>
      </c>
      <c r="D55" s="163">
        <f t="shared" si="4"/>
        <v>0</v>
      </c>
      <c r="E55" s="20" t="s">
        <v>114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17" t="s">
        <v>194</v>
      </c>
      <c r="W55" s="116" t="s">
        <v>193</v>
      </c>
      <c r="X55" s="116" t="s">
        <v>193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17" t="s">
        <v>194</v>
      </c>
      <c r="AX55" s="117" t="s">
        <v>194</v>
      </c>
      <c r="AY55" s="116" t="s">
        <v>193</v>
      </c>
      <c r="AZ55" s="116" t="s">
        <v>193</v>
      </c>
      <c r="BA55" s="116" t="s">
        <v>193</v>
      </c>
      <c r="BB55" s="116" t="s">
        <v>193</v>
      </c>
      <c r="BC55" s="116" t="s">
        <v>193</v>
      </c>
      <c r="BD55" s="116" t="s">
        <v>193</v>
      </c>
      <c r="BE55" s="116" t="s">
        <v>193</v>
      </c>
      <c r="BF55" s="29">
        <f t="shared" si="6"/>
        <v>0</v>
      </c>
      <c r="BG55" s="55">
        <f t="shared" si="26"/>
        <v>0</v>
      </c>
    </row>
    <row r="56" spans="1:59" ht="7.5" customHeight="1" x14ac:dyDescent="0.25">
      <c r="A56" s="251"/>
      <c r="B56" s="210"/>
      <c r="C56" s="230"/>
      <c r="D56" s="163">
        <f t="shared" si="4"/>
        <v>0</v>
      </c>
      <c r="E56" s="23" t="s">
        <v>115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117" t="s">
        <v>194</v>
      </c>
      <c r="W56" s="116" t="s">
        <v>193</v>
      </c>
      <c r="X56" s="116" t="s">
        <v>193</v>
      </c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24"/>
      <c r="AL56" s="24"/>
      <c r="AM56" s="24"/>
      <c r="AN56" s="24"/>
      <c r="AO56" s="24"/>
      <c r="AP56" s="24"/>
      <c r="AQ56" s="24"/>
      <c r="AR56" s="24"/>
      <c r="AS56" s="43"/>
      <c r="AT56" s="43"/>
      <c r="AU56" s="43"/>
      <c r="AV56" s="43"/>
      <c r="AW56" s="117" t="s">
        <v>194</v>
      </c>
      <c r="AX56" s="117" t="s">
        <v>194</v>
      </c>
      <c r="AY56" s="116" t="s">
        <v>193</v>
      </c>
      <c r="AZ56" s="116" t="s">
        <v>193</v>
      </c>
      <c r="BA56" s="116" t="s">
        <v>193</v>
      </c>
      <c r="BB56" s="116" t="s">
        <v>193</v>
      </c>
      <c r="BC56" s="116" t="s">
        <v>193</v>
      </c>
      <c r="BD56" s="116" t="s">
        <v>193</v>
      </c>
      <c r="BE56" s="116" t="s">
        <v>193</v>
      </c>
      <c r="BF56" s="29">
        <f t="shared" si="6"/>
        <v>0</v>
      </c>
      <c r="BG56" s="55">
        <f t="shared" si="26"/>
        <v>0</v>
      </c>
    </row>
    <row r="57" spans="1:59" ht="7.5" customHeight="1" x14ac:dyDescent="0.25">
      <c r="A57" s="251"/>
      <c r="B57" s="209" t="s">
        <v>132</v>
      </c>
      <c r="C57" s="229" t="s">
        <v>62</v>
      </c>
      <c r="D57" s="163">
        <f t="shared" si="4"/>
        <v>27</v>
      </c>
      <c r="E57" s="20" t="s">
        <v>114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2</v>
      </c>
      <c r="L57" s="17">
        <v>2</v>
      </c>
      <c r="M57" s="17">
        <v>2</v>
      </c>
      <c r="N57" s="17">
        <v>2</v>
      </c>
      <c r="O57" s="17">
        <v>2</v>
      </c>
      <c r="P57" s="17">
        <v>2</v>
      </c>
      <c r="Q57" s="17">
        <v>2</v>
      </c>
      <c r="R57" s="17">
        <v>2</v>
      </c>
      <c r="S57" s="17">
        <v>2</v>
      </c>
      <c r="T57" s="17">
        <v>2</v>
      </c>
      <c r="U57" s="17">
        <v>2</v>
      </c>
      <c r="V57" s="117" t="s">
        <v>194</v>
      </c>
      <c r="W57" s="116" t="s">
        <v>193</v>
      </c>
      <c r="X57" s="116" t="s">
        <v>193</v>
      </c>
      <c r="Y57" s="17">
        <v>4</v>
      </c>
      <c r="Z57" s="17">
        <v>4</v>
      </c>
      <c r="AA57" s="17">
        <v>5</v>
      </c>
      <c r="AB57" s="17">
        <v>5</v>
      </c>
      <c r="AC57" s="17">
        <v>5</v>
      </c>
      <c r="AD57" s="17">
        <v>5</v>
      </c>
      <c r="AE57" s="17">
        <v>5</v>
      </c>
      <c r="AF57" s="17">
        <v>5</v>
      </c>
      <c r="AG57" s="17">
        <v>5</v>
      </c>
      <c r="AH57" s="17">
        <v>5</v>
      </c>
      <c r="AI57" s="17">
        <v>5</v>
      </c>
      <c r="AJ57" s="17">
        <v>5</v>
      </c>
      <c r="AK57" s="17">
        <v>5</v>
      </c>
      <c r="AL57" s="17">
        <v>5</v>
      </c>
      <c r="AM57" s="17">
        <v>5</v>
      </c>
      <c r="AN57" s="17">
        <v>5</v>
      </c>
      <c r="AO57" s="17">
        <v>5</v>
      </c>
      <c r="AP57" s="17">
        <v>5</v>
      </c>
      <c r="AQ57" s="17">
        <v>5</v>
      </c>
      <c r="AR57" s="17"/>
      <c r="AS57" s="17"/>
      <c r="AT57" s="17"/>
      <c r="AU57" s="17"/>
      <c r="AV57" s="55"/>
      <c r="AW57" s="117" t="s">
        <v>194</v>
      </c>
      <c r="AX57" s="117" t="s">
        <v>194</v>
      </c>
      <c r="AY57" s="116" t="s">
        <v>193</v>
      </c>
      <c r="AZ57" s="116" t="s">
        <v>193</v>
      </c>
      <c r="BA57" s="116" t="s">
        <v>193</v>
      </c>
      <c r="BB57" s="116" t="s">
        <v>193</v>
      </c>
      <c r="BC57" s="116" t="s">
        <v>193</v>
      </c>
      <c r="BD57" s="116" t="s">
        <v>193</v>
      </c>
      <c r="BE57" s="116" t="s">
        <v>193</v>
      </c>
      <c r="BF57" s="29">
        <f t="shared" si="6"/>
        <v>93</v>
      </c>
      <c r="BG57" s="55">
        <f t="shared" si="26"/>
        <v>120</v>
      </c>
    </row>
    <row r="58" spans="1:59" ht="7.5" customHeight="1" x14ac:dyDescent="0.25">
      <c r="A58" s="251"/>
      <c r="B58" s="210"/>
      <c r="C58" s="230"/>
      <c r="D58" s="163">
        <f t="shared" si="4"/>
        <v>9</v>
      </c>
      <c r="E58" s="23" t="s">
        <v>115</v>
      </c>
      <c r="F58" s="43">
        <v>1</v>
      </c>
      <c r="G58" s="43"/>
      <c r="H58" s="43"/>
      <c r="I58" s="43">
        <v>1</v>
      </c>
      <c r="J58" s="43"/>
      <c r="K58" s="43">
        <v>1</v>
      </c>
      <c r="L58" s="43"/>
      <c r="M58" s="43"/>
      <c r="N58" s="43">
        <v>1</v>
      </c>
      <c r="O58" s="43"/>
      <c r="P58" s="43">
        <v>1</v>
      </c>
      <c r="Q58" s="43">
        <v>1</v>
      </c>
      <c r="R58" s="43"/>
      <c r="S58" s="43">
        <v>1</v>
      </c>
      <c r="T58" s="43">
        <v>1</v>
      </c>
      <c r="U58" s="43">
        <v>1</v>
      </c>
      <c r="V58" s="117" t="s">
        <v>194</v>
      </c>
      <c r="W58" s="116" t="s">
        <v>193</v>
      </c>
      <c r="X58" s="116" t="s">
        <v>193</v>
      </c>
      <c r="Y58" s="43">
        <v>4</v>
      </c>
      <c r="Z58" s="43">
        <v>3</v>
      </c>
      <c r="AA58" s="43">
        <v>5</v>
      </c>
      <c r="AB58" s="43">
        <v>2</v>
      </c>
      <c r="AC58" s="43">
        <v>4</v>
      </c>
      <c r="AD58" s="43">
        <v>3</v>
      </c>
      <c r="AE58" s="43">
        <v>5</v>
      </c>
      <c r="AF58" s="43">
        <v>3</v>
      </c>
      <c r="AG58" s="43">
        <v>4</v>
      </c>
      <c r="AH58" s="43">
        <v>2</v>
      </c>
      <c r="AI58" s="43">
        <v>4</v>
      </c>
      <c r="AJ58" s="43">
        <v>2</v>
      </c>
      <c r="AK58" s="24">
        <v>2</v>
      </c>
      <c r="AL58" s="24">
        <v>2</v>
      </c>
      <c r="AM58" s="24">
        <v>2</v>
      </c>
      <c r="AN58" s="24">
        <v>2</v>
      </c>
      <c r="AO58" s="24">
        <v>2</v>
      </c>
      <c r="AP58" s="24">
        <v>2</v>
      </c>
      <c r="AQ58" s="24">
        <v>2</v>
      </c>
      <c r="AR58" s="24"/>
      <c r="AS58" s="43"/>
      <c r="AT58" s="43"/>
      <c r="AU58" s="43"/>
      <c r="AV58" s="43"/>
      <c r="AW58" s="117" t="s">
        <v>194</v>
      </c>
      <c r="AX58" s="117" t="s">
        <v>194</v>
      </c>
      <c r="AY58" s="116" t="s">
        <v>193</v>
      </c>
      <c r="AZ58" s="116" t="s">
        <v>193</v>
      </c>
      <c r="BA58" s="116" t="s">
        <v>193</v>
      </c>
      <c r="BB58" s="116" t="s">
        <v>193</v>
      </c>
      <c r="BC58" s="116" t="s">
        <v>193</v>
      </c>
      <c r="BD58" s="116" t="s">
        <v>193</v>
      </c>
      <c r="BE58" s="116" t="s">
        <v>193</v>
      </c>
      <c r="BF58" s="29">
        <f t="shared" si="6"/>
        <v>55</v>
      </c>
      <c r="BG58" s="55">
        <f t="shared" si="26"/>
        <v>64</v>
      </c>
    </row>
    <row r="59" spans="1:59" ht="16.5" x14ac:dyDescent="0.25">
      <c r="A59" s="251"/>
      <c r="B59" s="44" t="s">
        <v>34</v>
      </c>
      <c r="C59" s="45" t="s">
        <v>63</v>
      </c>
      <c r="D59" s="163">
        <f t="shared" si="4"/>
        <v>0</v>
      </c>
      <c r="E59" s="27" t="s">
        <v>114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29"/>
      <c r="V59" s="117" t="s">
        <v>194</v>
      </c>
      <c r="W59" s="116" t="s">
        <v>193</v>
      </c>
      <c r="X59" s="116" t="s">
        <v>193</v>
      </c>
      <c r="Y59" s="17"/>
      <c r="Z59" s="17"/>
      <c r="AA59" s="17"/>
      <c r="AB59" s="17"/>
      <c r="AC59" s="17"/>
      <c r="AD59" s="17"/>
      <c r="AE59" s="17"/>
      <c r="AF59" s="21"/>
      <c r="AG59" s="21"/>
      <c r="AH59" s="21"/>
      <c r="AI59" s="21"/>
      <c r="AJ59" s="21"/>
      <c r="AK59" s="21"/>
      <c r="AL59" s="52"/>
      <c r="AM59" s="21"/>
      <c r="AN59" s="21"/>
      <c r="AO59" s="21"/>
      <c r="AP59" s="21"/>
      <c r="AQ59" s="21"/>
      <c r="AR59" s="51">
        <v>36</v>
      </c>
      <c r="AS59" s="21">
        <v>36</v>
      </c>
      <c r="AT59" s="21">
        <v>36</v>
      </c>
      <c r="AU59" s="21">
        <v>36</v>
      </c>
      <c r="AV59" s="21">
        <v>36</v>
      </c>
      <c r="AW59" s="117" t="s">
        <v>194</v>
      </c>
      <c r="AX59" s="117" t="s">
        <v>194</v>
      </c>
      <c r="AY59" s="116" t="s">
        <v>193</v>
      </c>
      <c r="AZ59" s="116" t="s">
        <v>193</v>
      </c>
      <c r="BA59" s="116" t="s">
        <v>193</v>
      </c>
      <c r="BB59" s="116" t="s">
        <v>193</v>
      </c>
      <c r="BC59" s="116" t="s">
        <v>193</v>
      </c>
      <c r="BD59" s="116" t="s">
        <v>193</v>
      </c>
      <c r="BE59" s="116" t="s">
        <v>193</v>
      </c>
      <c r="BF59" s="29">
        <f t="shared" si="6"/>
        <v>180</v>
      </c>
      <c r="BG59" s="27">
        <f>SUM(F59:BE59)</f>
        <v>180</v>
      </c>
    </row>
    <row r="60" spans="1:59" ht="7.5" hidden="1" customHeight="1" x14ac:dyDescent="0.25">
      <c r="A60" s="251"/>
      <c r="B60" s="283"/>
      <c r="C60" s="285"/>
      <c r="D60" s="163">
        <f t="shared" si="4"/>
        <v>0</v>
      </c>
      <c r="E60" s="15" t="s">
        <v>114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17" t="s">
        <v>194</v>
      </c>
      <c r="W60" s="116" t="s">
        <v>193</v>
      </c>
      <c r="X60" s="116" t="s">
        <v>193</v>
      </c>
      <c r="Y60" s="16">
        <f>Y62</f>
        <v>0</v>
      </c>
      <c r="Z60" s="16">
        <f t="shared" ref="Z60:AS60" si="34">Z62</f>
        <v>0</v>
      </c>
      <c r="AA60" s="16">
        <f t="shared" si="34"/>
        <v>0</v>
      </c>
      <c r="AB60" s="16">
        <f t="shared" si="34"/>
        <v>0</v>
      </c>
      <c r="AC60" s="16">
        <f t="shared" si="34"/>
        <v>0</v>
      </c>
      <c r="AD60" s="16">
        <f t="shared" si="34"/>
        <v>0</v>
      </c>
      <c r="AE60" s="16">
        <f t="shared" si="34"/>
        <v>0</v>
      </c>
      <c r="AF60" s="16">
        <f t="shared" si="34"/>
        <v>0</v>
      </c>
      <c r="AG60" s="16">
        <f t="shared" si="34"/>
        <v>0</v>
      </c>
      <c r="AH60" s="16">
        <f t="shared" si="34"/>
        <v>0</v>
      </c>
      <c r="AI60" s="16">
        <f t="shared" si="34"/>
        <v>0</v>
      </c>
      <c r="AJ60" s="16">
        <f t="shared" si="34"/>
        <v>0</v>
      </c>
      <c r="AK60" s="16">
        <f t="shared" si="34"/>
        <v>0</v>
      </c>
      <c r="AL60" s="16">
        <f t="shared" si="34"/>
        <v>0</v>
      </c>
      <c r="AM60" s="16">
        <f t="shared" si="34"/>
        <v>0</v>
      </c>
      <c r="AN60" s="16">
        <f t="shared" si="34"/>
        <v>0</v>
      </c>
      <c r="AO60" s="16">
        <f t="shared" si="34"/>
        <v>0</v>
      </c>
      <c r="AP60" s="16">
        <f t="shared" si="34"/>
        <v>0</v>
      </c>
      <c r="AQ60" s="16">
        <f t="shared" si="34"/>
        <v>0</v>
      </c>
      <c r="AR60" s="16">
        <f t="shared" si="34"/>
        <v>0</v>
      </c>
      <c r="AS60" s="16">
        <f t="shared" si="34"/>
        <v>0</v>
      </c>
      <c r="AT60" s="16">
        <f>AT62</f>
        <v>0</v>
      </c>
      <c r="AU60" s="16">
        <f t="shared" ref="AU60:AV60" si="35">AU62</f>
        <v>0</v>
      </c>
      <c r="AV60" s="16">
        <f t="shared" si="35"/>
        <v>0</v>
      </c>
      <c r="AW60" s="117" t="s">
        <v>194</v>
      </c>
      <c r="AX60" s="117" t="s">
        <v>194</v>
      </c>
      <c r="AY60" s="116" t="s">
        <v>193</v>
      </c>
      <c r="AZ60" s="116" t="s">
        <v>193</v>
      </c>
      <c r="BA60" s="116" t="s">
        <v>193</v>
      </c>
      <c r="BB60" s="116" t="s">
        <v>193</v>
      </c>
      <c r="BC60" s="116" t="s">
        <v>193</v>
      </c>
      <c r="BD60" s="116" t="s">
        <v>193</v>
      </c>
      <c r="BE60" s="116" t="s">
        <v>193</v>
      </c>
      <c r="BF60" s="29">
        <f t="shared" si="6"/>
        <v>0</v>
      </c>
      <c r="BG60" s="55">
        <f t="shared" ref="BG60:BG63" si="36">SUM(F60:BE60)</f>
        <v>0</v>
      </c>
    </row>
    <row r="61" spans="1:59" ht="13.5" hidden="1" customHeight="1" x14ac:dyDescent="0.25">
      <c r="A61" s="251"/>
      <c r="B61" s="284"/>
      <c r="C61" s="286"/>
      <c r="D61" s="163">
        <f t="shared" si="4"/>
        <v>0</v>
      </c>
      <c r="E61" s="15" t="s">
        <v>115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17" t="s">
        <v>194</v>
      </c>
      <c r="W61" s="116" t="s">
        <v>193</v>
      </c>
      <c r="X61" s="116" t="s">
        <v>193</v>
      </c>
      <c r="Y61" s="16">
        <f>Y63</f>
        <v>0</v>
      </c>
      <c r="Z61" s="16">
        <f t="shared" ref="Z61:AS61" si="37">Z63</f>
        <v>0</v>
      </c>
      <c r="AA61" s="16">
        <f t="shared" si="37"/>
        <v>0</v>
      </c>
      <c r="AB61" s="16">
        <f t="shared" si="37"/>
        <v>0</v>
      </c>
      <c r="AC61" s="16">
        <f t="shared" si="37"/>
        <v>0</v>
      </c>
      <c r="AD61" s="16">
        <f t="shared" si="37"/>
        <v>0</v>
      </c>
      <c r="AE61" s="16">
        <f t="shared" si="37"/>
        <v>0</v>
      </c>
      <c r="AF61" s="16">
        <f t="shared" si="37"/>
        <v>0</v>
      </c>
      <c r="AG61" s="16">
        <f t="shared" si="37"/>
        <v>0</v>
      </c>
      <c r="AH61" s="16">
        <f t="shared" si="37"/>
        <v>0</v>
      </c>
      <c r="AI61" s="16">
        <f t="shared" si="37"/>
        <v>0</v>
      </c>
      <c r="AJ61" s="16">
        <f t="shared" si="37"/>
        <v>0</v>
      </c>
      <c r="AK61" s="16">
        <f t="shared" si="37"/>
        <v>0</v>
      </c>
      <c r="AL61" s="16">
        <f t="shared" si="37"/>
        <v>0</v>
      </c>
      <c r="AM61" s="16">
        <f t="shared" si="37"/>
        <v>0</v>
      </c>
      <c r="AN61" s="16">
        <f t="shared" si="37"/>
        <v>0</v>
      </c>
      <c r="AO61" s="16">
        <f t="shared" si="37"/>
        <v>0</v>
      </c>
      <c r="AP61" s="16">
        <f t="shared" si="37"/>
        <v>0</v>
      </c>
      <c r="AQ61" s="16">
        <f t="shared" si="37"/>
        <v>0</v>
      </c>
      <c r="AR61" s="16">
        <f t="shared" si="37"/>
        <v>0</v>
      </c>
      <c r="AS61" s="16">
        <f t="shared" si="37"/>
        <v>0</v>
      </c>
      <c r="AT61" s="16">
        <f>AT63</f>
        <v>0</v>
      </c>
      <c r="AU61" s="16">
        <f t="shared" ref="AU61:AV61" si="38">AU63</f>
        <v>0</v>
      </c>
      <c r="AV61" s="16">
        <f t="shared" si="38"/>
        <v>0</v>
      </c>
      <c r="AW61" s="117" t="s">
        <v>194</v>
      </c>
      <c r="AX61" s="117" t="s">
        <v>194</v>
      </c>
      <c r="AY61" s="116" t="s">
        <v>193</v>
      </c>
      <c r="AZ61" s="116" t="s">
        <v>193</v>
      </c>
      <c r="BA61" s="116" t="s">
        <v>193</v>
      </c>
      <c r="BB61" s="116" t="s">
        <v>193</v>
      </c>
      <c r="BC61" s="116" t="s">
        <v>193</v>
      </c>
      <c r="BD61" s="116" t="s">
        <v>193</v>
      </c>
      <c r="BE61" s="116" t="s">
        <v>193</v>
      </c>
      <c r="BF61" s="29">
        <f t="shared" si="6"/>
        <v>0</v>
      </c>
      <c r="BG61" s="55">
        <f t="shared" si="36"/>
        <v>0</v>
      </c>
    </row>
    <row r="62" spans="1:59" ht="7.5" hidden="1" customHeight="1" x14ac:dyDescent="0.25">
      <c r="A62" s="251"/>
      <c r="B62" s="209"/>
      <c r="C62" s="229"/>
      <c r="D62" s="163">
        <f t="shared" si="4"/>
        <v>0</v>
      </c>
      <c r="E62" s="20" t="s">
        <v>114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17" t="s">
        <v>194</v>
      </c>
      <c r="W62" s="116" t="s">
        <v>193</v>
      </c>
      <c r="X62" s="116" t="s">
        <v>193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17" t="s">
        <v>194</v>
      </c>
      <c r="AX62" s="117" t="s">
        <v>194</v>
      </c>
      <c r="AY62" s="116" t="s">
        <v>193</v>
      </c>
      <c r="AZ62" s="116" t="s">
        <v>193</v>
      </c>
      <c r="BA62" s="116" t="s">
        <v>193</v>
      </c>
      <c r="BB62" s="116" t="s">
        <v>193</v>
      </c>
      <c r="BC62" s="116" t="s">
        <v>193</v>
      </c>
      <c r="BD62" s="116" t="s">
        <v>193</v>
      </c>
      <c r="BE62" s="116" t="s">
        <v>193</v>
      </c>
      <c r="BF62" s="29">
        <f t="shared" si="6"/>
        <v>0</v>
      </c>
      <c r="BG62" s="55">
        <f t="shared" si="36"/>
        <v>0</v>
      </c>
    </row>
    <row r="63" spans="1:59" ht="7.5" hidden="1" customHeight="1" x14ac:dyDescent="0.25">
      <c r="A63" s="251"/>
      <c r="B63" s="210"/>
      <c r="C63" s="230"/>
      <c r="D63" s="163">
        <f t="shared" si="4"/>
        <v>0</v>
      </c>
      <c r="E63" s="23" t="s">
        <v>115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117" t="s">
        <v>194</v>
      </c>
      <c r="W63" s="116" t="s">
        <v>193</v>
      </c>
      <c r="X63" s="116" t="s">
        <v>193</v>
      </c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117" t="s">
        <v>194</v>
      </c>
      <c r="AX63" s="117" t="s">
        <v>194</v>
      </c>
      <c r="AY63" s="116" t="s">
        <v>193</v>
      </c>
      <c r="AZ63" s="116" t="s">
        <v>193</v>
      </c>
      <c r="BA63" s="116" t="s">
        <v>193</v>
      </c>
      <c r="BB63" s="116" t="s">
        <v>193</v>
      </c>
      <c r="BC63" s="116" t="s">
        <v>193</v>
      </c>
      <c r="BD63" s="116" t="s">
        <v>193</v>
      </c>
      <c r="BE63" s="116" t="s">
        <v>193</v>
      </c>
      <c r="BF63" s="29">
        <f t="shared" si="6"/>
        <v>0</v>
      </c>
      <c r="BG63" s="55">
        <f t="shared" si="36"/>
        <v>0</v>
      </c>
    </row>
    <row r="64" spans="1:59" ht="9" customHeight="1" x14ac:dyDescent="0.25">
      <c r="A64" s="251"/>
      <c r="B64" s="281" t="s">
        <v>116</v>
      </c>
      <c r="C64" s="282"/>
      <c r="D64" s="172">
        <f>SUM(F64:U64)</f>
        <v>576</v>
      </c>
      <c r="E64" s="171" t="s">
        <v>114</v>
      </c>
      <c r="F64" s="28">
        <f>F13+F27</f>
        <v>36</v>
      </c>
      <c r="G64" s="28">
        <f t="shared" ref="G64:R64" si="39">G13+G27</f>
        <v>36</v>
      </c>
      <c r="H64" s="28">
        <f t="shared" si="39"/>
        <v>36</v>
      </c>
      <c r="I64" s="28">
        <f t="shared" si="39"/>
        <v>36</v>
      </c>
      <c r="J64" s="28">
        <f t="shared" si="39"/>
        <v>36</v>
      </c>
      <c r="K64" s="28">
        <f t="shared" si="39"/>
        <v>36</v>
      </c>
      <c r="L64" s="28">
        <f t="shared" si="39"/>
        <v>36</v>
      </c>
      <c r="M64" s="28">
        <f t="shared" si="39"/>
        <v>36</v>
      </c>
      <c r="N64" s="28">
        <f t="shared" si="39"/>
        <v>36</v>
      </c>
      <c r="O64" s="28">
        <f t="shared" si="39"/>
        <v>36</v>
      </c>
      <c r="P64" s="28">
        <f t="shared" si="39"/>
        <v>36</v>
      </c>
      <c r="Q64" s="28">
        <f t="shared" si="39"/>
        <v>36</v>
      </c>
      <c r="R64" s="28">
        <f t="shared" si="39"/>
        <v>36</v>
      </c>
      <c r="S64" s="28">
        <f t="shared" ref="S64:AT64" si="40">S13+S27</f>
        <v>36</v>
      </c>
      <c r="T64" s="28">
        <f t="shared" si="40"/>
        <v>36</v>
      </c>
      <c r="U64" s="28">
        <f t="shared" si="40"/>
        <v>36</v>
      </c>
      <c r="V64" s="117" t="s">
        <v>194</v>
      </c>
      <c r="W64" s="116" t="s">
        <v>193</v>
      </c>
      <c r="X64" s="116" t="s">
        <v>193</v>
      </c>
      <c r="Y64" s="28">
        <f t="shared" si="40"/>
        <v>36</v>
      </c>
      <c r="Z64" s="28">
        <f t="shared" si="40"/>
        <v>36</v>
      </c>
      <c r="AA64" s="28">
        <f t="shared" si="40"/>
        <v>36</v>
      </c>
      <c r="AB64" s="28">
        <f t="shared" si="40"/>
        <v>36</v>
      </c>
      <c r="AC64" s="28">
        <f t="shared" si="40"/>
        <v>36</v>
      </c>
      <c r="AD64" s="28">
        <f t="shared" si="40"/>
        <v>36</v>
      </c>
      <c r="AE64" s="28">
        <f t="shared" si="40"/>
        <v>36</v>
      </c>
      <c r="AF64" s="28">
        <f t="shared" si="40"/>
        <v>36</v>
      </c>
      <c r="AG64" s="28">
        <f t="shared" si="40"/>
        <v>36</v>
      </c>
      <c r="AH64" s="28">
        <f t="shared" si="40"/>
        <v>36</v>
      </c>
      <c r="AI64" s="28">
        <f t="shared" si="40"/>
        <v>36</v>
      </c>
      <c r="AJ64" s="28">
        <f t="shared" si="40"/>
        <v>36</v>
      </c>
      <c r="AK64" s="28">
        <f t="shared" si="40"/>
        <v>36</v>
      </c>
      <c r="AL64" s="28">
        <f t="shared" si="40"/>
        <v>36</v>
      </c>
      <c r="AM64" s="28">
        <f t="shared" si="40"/>
        <v>36</v>
      </c>
      <c r="AN64" s="28">
        <f t="shared" si="40"/>
        <v>36</v>
      </c>
      <c r="AO64" s="28">
        <f t="shared" si="40"/>
        <v>36</v>
      </c>
      <c r="AP64" s="28">
        <f t="shared" si="40"/>
        <v>36</v>
      </c>
      <c r="AQ64" s="28">
        <f t="shared" si="40"/>
        <v>36</v>
      </c>
      <c r="AR64" s="28">
        <f t="shared" si="40"/>
        <v>36</v>
      </c>
      <c r="AS64" s="28">
        <f t="shared" si="40"/>
        <v>36</v>
      </c>
      <c r="AT64" s="28">
        <f t="shared" si="40"/>
        <v>36</v>
      </c>
      <c r="AU64" s="28">
        <f t="shared" ref="AU64:AV64" si="41">AU13+AU27</f>
        <v>36</v>
      </c>
      <c r="AV64" s="28">
        <f t="shared" si="41"/>
        <v>36</v>
      </c>
      <c r="AW64" s="117" t="s">
        <v>194</v>
      </c>
      <c r="AX64" s="117" t="s">
        <v>194</v>
      </c>
      <c r="AY64" s="116" t="s">
        <v>193</v>
      </c>
      <c r="AZ64" s="116" t="s">
        <v>193</v>
      </c>
      <c r="BA64" s="116" t="s">
        <v>193</v>
      </c>
      <c r="BB64" s="116" t="s">
        <v>193</v>
      </c>
      <c r="BC64" s="116" t="s">
        <v>193</v>
      </c>
      <c r="BD64" s="116" t="s">
        <v>193</v>
      </c>
      <c r="BE64" s="116" t="s">
        <v>193</v>
      </c>
      <c r="BF64" s="29">
        <f t="shared" si="6"/>
        <v>864</v>
      </c>
      <c r="BG64" s="55">
        <f t="shared" si="26"/>
        <v>1440</v>
      </c>
    </row>
    <row r="65" spans="1:59" ht="9" customHeight="1" x14ac:dyDescent="0.25">
      <c r="A65" s="251"/>
      <c r="B65" s="281" t="s">
        <v>117</v>
      </c>
      <c r="C65" s="282"/>
      <c r="D65" s="172">
        <f t="shared" ref="D65:D66" si="42">SUM(F65:U65)</f>
        <v>288</v>
      </c>
      <c r="E65" s="171" t="s">
        <v>115</v>
      </c>
      <c r="F65" s="28">
        <f t="shared" ref="F65:R65" si="43">F14+F28</f>
        <v>18</v>
      </c>
      <c r="G65" s="28">
        <f t="shared" si="43"/>
        <v>18</v>
      </c>
      <c r="H65" s="28">
        <f t="shared" si="43"/>
        <v>18</v>
      </c>
      <c r="I65" s="28">
        <f t="shared" si="43"/>
        <v>18</v>
      </c>
      <c r="J65" s="28">
        <f t="shared" si="43"/>
        <v>18</v>
      </c>
      <c r="K65" s="28">
        <f t="shared" si="43"/>
        <v>18</v>
      </c>
      <c r="L65" s="28">
        <f t="shared" si="43"/>
        <v>18</v>
      </c>
      <c r="M65" s="28">
        <f t="shared" si="43"/>
        <v>18</v>
      </c>
      <c r="N65" s="28">
        <f t="shared" si="43"/>
        <v>18</v>
      </c>
      <c r="O65" s="28">
        <f t="shared" si="43"/>
        <v>18</v>
      </c>
      <c r="P65" s="28">
        <f t="shared" si="43"/>
        <v>18</v>
      </c>
      <c r="Q65" s="28">
        <f t="shared" si="43"/>
        <v>18</v>
      </c>
      <c r="R65" s="28">
        <f t="shared" si="43"/>
        <v>18</v>
      </c>
      <c r="S65" s="28">
        <f t="shared" ref="S65:AT65" si="44">S14+S28</f>
        <v>18</v>
      </c>
      <c r="T65" s="28">
        <f t="shared" si="44"/>
        <v>18</v>
      </c>
      <c r="U65" s="28">
        <f t="shared" si="44"/>
        <v>18</v>
      </c>
      <c r="V65" s="117" t="s">
        <v>194</v>
      </c>
      <c r="W65" s="116" t="s">
        <v>193</v>
      </c>
      <c r="X65" s="116" t="s">
        <v>193</v>
      </c>
      <c r="Y65" s="28">
        <f t="shared" si="44"/>
        <v>18</v>
      </c>
      <c r="Z65" s="28">
        <f t="shared" si="44"/>
        <v>18</v>
      </c>
      <c r="AA65" s="28">
        <f t="shared" si="44"/>
        <v>18</v>
      </c>
      <c r="AB65" s="28">
        <f t="shared" si="44"/>
        <v>18</v>
      </c>
      <c r="AC65" s="28">
        <f t="shared" si="44"/>
        <v>18</v>
      </c>
      <c r="AD65" s="28">
        <f t="shared" si="44"/>
        <v>18</v>
      </c>
      <c r="AE65" s="28">
        <f t="shared" si="44"/>
        <v>18</v>
      </c>
      <c r="AF65" s="28">
        <f t="shared" si="44"/>
        <v>18</v>
      </c>
      <c r="AG65" s="28">
        <f t="shared" si="44"/>
        <v>18</v>
      </c>
      <c r="AH65" s="28">
        <f t="shared" si="44"/>
        <v>18</v>
      </c>
      <c r="AI65" s="28">
        <f t="shared" si="44"/>
        <v>18</v>
      </c>
      <c r="AJ65" s="28">
        <f t="shared" si="44"/>
        <v>18</v>
      </c>
      <c r="AK65" s="28">
        <f t="shared" si="44"/>
        <v>18</v>
      </c>
      <c r="AL65" s="28">
        <f t="shared" si="44"/>
        <v>18</v>
      </c>
      <c r="AM65" s="28">
        <f t="shared" si="44"/>
        <v>18</v>
      </c>
      <c r="AN65" s="28">
        <f t="shared" si="44"/>
        <v>18</v>
      </c>
      <c r="AO65" s="28">
        <f t="shared" si="44"/>
        <v>18</v>
      </c>
      <c r="AP65" s="28">
        <f t="shared" si="44"/>
        <v>18</v>
      </c>
      <c r="AQ65" s="28">
        <f t="shared" si="44"/>
        <v>18</v>
      </c>
      <c r="AR65" s="28">
        <f t="shared" si="44"/>
        <v>0</v>
      </c>
      <c r="AS65" s="28">
        <f t="shared" si="44"/>
        <v>0</v>
      </c>
      <c r="AT65" s="28">
        <f t="shared" si="44"/>
        <v>0</v>
      </c>
      <c r="AU65" s="28">
        <f t="shared" ref="AU65:AV65" si="45">AU14+AU28</f>
        <v>0</v>
      </c>
      <c r="AV65" s="28">
        <f t="shared" si="45"/>
        <v>0</v>
      </c>
      <c r="AW65" s="117" t="s">
        <v>194</v>
      </c>
      <c r="AX65" s="117" t="s">
        <v>194</v>
      </c>
      <c r="AY65" s="116" t="s">
        <v>193</v>
      </c>
      <c r="AZ65" s="116" t="s">
        <v>193</v>
      </c>
      <c r="BA65" s="116" t="s">
        <v>193</v>
      </c>
      <c r="BB65" s="116" t="s">
        <v>193</v>
      </c>
      <c r="BC65" s="116" t="s">
        <v>193</v>
      </c>
      <c r="BD65" s="116" t="s">
        <v>193</v>
      </c>
      <c r="BE65" s="116" t="s">
        <v>193</v>
      </c>
      <c r="BF65" s="29">
        <f t="shared" si="6"/>
        <v>342</v>
      </c>
      <c r="BG65" s="55">
        <f t="shared" si="26"/>
        <v>630</v>
      </c>
    </row>
    <row r="66" spans="1:59" ht="11.25" customHeight="1" x14ac:dyDescent="0.25">
      <c r="A66" s="251"/>
      <c r="B66" s="281" t="s">
        <v>118</v>
      </c>
      <c r="C66" s="282"/>
      <c r="D66" s="172">
        <f t="shared" si="42"/>
        <v>864</v>
      </c>
      <c r="E66" s="171" t="s">
        <v>206</v>
      </c>
      <c r="F66" s="28">
        <f t="shared" ref="F66:AT66" si="46">F64+F65</f>
        <v>54</v>
      </c>
      <c r="G66" s="28">
        <f t="shared" si="46"/>
        <v>54</v>
      </c>
      <c r="H66" s="28">
        <f t="shared" si="46"/>
        <v>54</v>
      </c>
      <c r="I66" s="28">
        <f t="shared" si="46"/>
        <v>54</v>
      </c>
      <c r="J66" s="28">
        <f t="shared" si="46"/>
        <v>54</v>
      </c>
      <c r="K66" s="28">
        <f t="shared" si="46"/>
        <v>54</v>
      </c>
      <c r="L66" s="28">
        <f t="shared" si="46"/>
        <v>54</v>
      </c>
      <c r="M66" s="28">
        <f t="shared" si="46"/>
        <v>54</v>
      </c>
      <c r="N66" s="28">
        <f t="shared" si="46"/>
        <v>54</v>
      </c>
      <c r="O66" s="28">
        <f t="shared" si="46"/>
        <v>54</v>
      </c>
      <c r="P66" s="28">
        <f t="shared" si="46"/>
        <v>54</v>
      </c>
      <c r="Q66" s="28">
        <f t="shared" si="46"/>
        <v>54</v>
      </c>
      <c r="R66" s="28">
        <f t="shared" si="46"/>
        <v>54</v>
      </c>
      <c r="S66" s="28">
        <f t="shared" si="46"/>
        <v>54</v>
      </c>
      <c r="T66" s="28">
        <f t="shared" si="46"/>
        <v>54</v>
      </c>
      <c r="U66" s="28">
        <f t="shared" si="46"/>
        <v>54</v>
      </c>
      <c r="V66" s="117" t="s">
        <v>194</v>
      </c>
      <c r="W66" s="116" t="s">
        <v>193</v>
      </c>
      <c r="X66" s="116" t="s">
        <v>193</v>
      </c>
      <c r="Y66" s="28">
        <f t="shared" si="46"/>
        <v>54</v>
      </c>
      <c r="Z66" s="28">
        <f t="shared" si="46"/>
        <v>54</v>
      </c>
      <c r="AA66" s="28">
        <f t="shared" si="46"/>
        <v>54</v>
      </c>
      <c r="AB66" s="28">
        <f t="shared" si="46"/>
        <v>54</v>
      </c>
      <c r="AC66" s="28">
        <f t="shared" si="46"/>
        <v>54</v>
      </c>
      <c r="AD66" s="28">
        <f t="shared" si="46"/>
        <v>54</v>
      </c>
      <c r="AE66" s="28">
        <f t="shared" si="46"/>
        <v>54</v>
      </c>
      <c r="AF66" s="28">
        <f t="shared" si="46"/>
        <v>54</v>
      </c>
      <c r="AG66" s="28">
        <f t="shared" si="46"/>
        <v>54</v>
      </c>
      <c r="AH66" s="28">
        <f t="shared" si="46"/>
        <v>54</v>
      </c>
      <c r="AI66" s="28">
        <f t="shared" si="46"/>
        <v>54</v>
      </c>
      <c r="AJ66" s="28">
        <f t="shared" si="46"/>
        <v>54</v>
      </c>
      <c r="AK66" s="28">
        <f t="shared" si="46"/>
        <v>54</v>
      </c>
      <c r="AL66" s="28">
        <f t="shared" si="46"/>
        <v>54</v>
      </c>
      <c r="AM66" s="28">
        <f t="shared" si="46"/>
        <v>54</v>
      </c>
      <c r="AN66" s="28">
        <f t="shared" si="46"/>
        <v>54</v>
      </c>
      <c r="AO66" s="28">
        <f t="shared" si="46"/>
        <v>54</v>
      </c>
      <c r="AP66" s="28">
        <f t="shared" si="46"/>
        <v>54</v>
      </c>
      <c r="AQ66" s="28">
        <f t="shared" si="46"/>
        <v>54</v>
      </c>
      <c r="AR66" s="28">
        <f t="shared" si="46"/>
        <v>36</v>
      </c>
      <c r="AS66" s="28">
        <f t="shared" si="46"/>
        <v>36</v>
      </c>
      <c r="AT66" s="28">
        <f t="shared" si="46"/>
        <v>36</v>
      </c>
      <c r="AU66" s="28">
        <f t="shared" ref="AU66:AV66" si="47">AU64+AU65</f>
        <v>36</v>
      </c>
      <c r="AV66" s="28">
        <f t="shared" si="47"/>
        <v>36</v>
      </c>
      <c r="AW66" s="117" t="s">
        <v>194</v>
      </c>
      <c r="AX66" s="117" t="s">
        <v>194</v>
      </c>
      <c r="AY66" s="116" t="s">
        <v>193</v>
      </c>
      <c r="AZ66" s="116" t="s">
        <v>193</v>
      </c>
      <c r="BA66" s="116" t="s">
        <v>193</v>
      </c>
      <c r="BB66" s="116" t="s">
        <v>193</v>
      </c>
      <c r="BC66" s="116" t="s">
        <v>193</v>
      </c>
      <c r="BD66" s="116" t="s">
        <v>193</v>
      </c>
      <c r="BE66" s="116" t="s">
        <v>193</v>
      </c>
      <c r="BF66" s="29">
        <f t="shared" si="6"/>
        <v>1206</v>
      </c>
      <c r="BG66" s="55">
        <f t="shared" si="26"/>
        <v>2070</v>
      </c>
    </row>
  </sheetData>
  <mergeCells count="82">
    <mergeCell ref="B60:B61"/>
    <mergeCell ref="C60:C61"/>
    <mergeCell ref="B62:B63"/>
    <mergeCell ref="C62:C63"/>
    <mergeCell ref="BG5:BG10"/>
    <mergeCell ref="F7:BE7"/>
    <mergeCell ref="F9:BE9"/>
    <mergeCell ref="B31:B32"/>
    <mergeCell ref="C31:C32"/>
    <mergeCell ref="C57:C58"/>
    <mergeCell ref="B33:B34"/>
    <mergeCell ref="C33:C34"/>
    <mergeCell ref="B39:B40"/>
    <mergeCell ref="C39:C40"/>
    <mergeCell ref="B37:B38"/>
    <mergeCell ref="C37:C38"/>
    <mergeCell ref="BB5:BE5"/>
    <mergeCell ref="F5:I5"/>
    <mergeCell ref="K5:M5"/>
    <mergeCell ref="AX5:BA5"/>
    <mergeCell ref="AN5:AN6"/>
    <mergeCell ref="AO5:AR5"/>
    <mergeCell ref="AA5:AA6"/>
    <mergeCell ref="AJ5:AJ6"/>
    <mergeCell ref="AS5:AS6"/>
    <mergeCell ref="AT5:AV5"/>
    <mergeCell ref="AW5:AW6"/>
    <mergeCell ref="N5:N6"/>
    <mergeCell ref="W5:W6"/>
    <mergeCell ref="X5:Z5"/>
    <mergeCell ref="AK5:AM5"/>
    <mergeCell ref="AF5:AI5"/>
    <mergeCell ref="B47:B48"/>
    <mergeCell ref="C47:C48"/>
    <mergeCell ref="B53:B54"/>
    <mergeCell ref="C53:C54"/>
    <mergeCell ref="B57:B58"/>
    <mergeCell ref="B49:B50"/>
    <mergeCell ref="C49:C50"/>
    <mergeCell ref="B51:B52"/>
    <mergeCell ref="C51:C52"/>
    <mergeCell ref="B55:B56"/>
    <mergeCell ref="C55:C56"/>
    <mergeCell ref="B13:B14"/>
    <mergeCell ref="AB5:AD5"/>
    <mergeCell ref="O5:R5"/>
    <mergeCell ref="S5:V5"/>
    <mergeCell ref="AE5:AE6"/>
    <mergeCell ref="C13:C14"/>
    <mergeCell ref="J5:J6"/>
    <mergeCell ref="A13:A66"/>
    <mergeCell ref="A5:A10"/>
    <mergeCell ref="B5:B10"/>
    <mergeCell ref="C5:C10"/>
    <mergeCell ref="E5:E10"/>
    <mergeCell ref="B15:B16"/>
    <mergeCell ref="C15:C16"/>
    <mergeCell ref="B17:B18"/>
    <mergeCell ref="C17:C18"/>
    <mergeCell ref="B19:B20"/>
    <mergeCell ref="B35:B36"/>
    <mergeCell ref="C35:C36"/>
    <mergeCell ref="C19:C20"/>
    <mergeCell ref="B27:B28"/>
    <mergeCell ref="B64:C64"/>
    <mergeCell ref="B65:C65"/>
    <mergeCell ref="B66:C66"/>
    <mergeCell ref="B21:B22"/>
    <mergeCell ref="C21:C22"/>
    <mergeCell ref="B23:B24"/>
    <mergeCell ref="C23:C24"/>
    <mergeCell ref="B43:B44"/>
    <mergeCell ref="C43:C44"/>
    <mergeCell ref="B41:B42"/>
    <mergeCell ref="C41:C42"/>
    <mergeCell ref="C27:C28"/>
    <mergeCell ref="B25:B26"/>
    <mergeCell ref="C25:C26"/>
    <mergeCell ref="B29:B30"/>
    <mergeCell ref="C29:C30"/>
    <mergeCell ref="B45:B46"/>
    <mergeCell ref="C45:C46"/>
  </mergeCells>
  <phoneticPr fontId="10" type="noConversion"/>
  <pageMargins left="0.38" right="0.36" top="0.74803149606299213" bottom="0.41" header="0.31496062992125984" footer="0.31496062992125984"/>
  <pageSetup paperSize="9" scale="80" fitToHeight="3" orientation="landscape" r:id="rId1"/>
  <ignoredErrors>
    <ignoredError sqref="Y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2"/>
  <sheetViews>
    <sheetView view="pageBreakPreview" zoomScaleNormal="150" zoomScaleSheetLayoutView="100" workbookViewId="0">
      <pane xSplit="3" ySplit="10" topLeftCell="D28" activePane="bottomRight" state="frozen"/>
      <selection pane="topRight" activeCell="D1" sqref="D1"/>
      <selection pane="bottomLeft" activeCell="A9" sqref="A9"/>
      <selection pane="bottomRight" activeCell="J34" sqref="J34"/>
    </sheetView>
  </sheetViews>
  <sheetFormatPr defaultRowHeight="15" x14ac:dyDescent="0.25"/>
  <cols>
    <col min="1" max="1" width="2.5703125" style="1" customWidth="1"/>
    <col min="2" max="2" width="6.7109375" style="1" customWidth="1"/>
    <col min="3" max="3" width="16.5703125" style="46" customWidth="1"/>
    <col min="4" max="4" width="5" style="1" customWidth="1"/>
    <col min="5" max="5" width="2.28515625" style="1" customWidth="1"/>
    <col min="6" max="6" width="2.140625" style="1" customWidth="1"/>
    <col min="7" max="10" width="2.140625" style="1" bestFit="1" customWidth="1"/>
    <col min="11" max="18" width="2.5703125" style="1" bestFit="1" customWidth="1"/>
    <col min="19" max="19" width="2.42578125" style="1" customWidth="1"/>
    <col min="20" max="21" width="2.5703125" style="1" bestFit="1" customWidth="1"/>
    <col min="22" max="23" width="2.28515625" style="1" bestFit="1" customWidth="1"/>
    <col min="24" max="25" width="2.5703125" style="1" bestFit="1" customWidth="1"/>
    <col min="26" max="28" width="2.28515625" style="1" bestFit="1" customWidth="1"/>
    <col min="29" max="55" width="2.140625" style="1" bestFit="1" customWidth="1"/>
    <col min="56" max="56" width="2.140625" style="1" customWidth="1"/>
    <col min="57" max="57" width="4.42578125" style="1" customWidth="1"/>
  </cols>
  <sheetData>
    <row r="1" spans="1:252" x14ac:dyDescent="0.25">
      <c r="B1" s="124" t="s">
        <v>71</v>
      </c>
    </row>
    <row r="2" spans="1:252" x14ac:dyDescent="0.25">
      <c r="B2" s="157" t="s">
        <v>133</v>
      </c>
    </row>
    <row r="3" spans="1:252" ht="15.75" x14ac:dyDescent="0.25">
      <c r="B3" s="157" t="s">
        <v>226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x14ac:dyDescent="0.25">
      <c r="B4" s="2"/>
      <c r="C4" s="3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ht="6.75" customHeight="1" x14ac:dyDescent="0.25">
      <c r="A5" s="251" t="s">
        <v>72</v>
      </c>
      <c r="B5" s="252" t="s">
        <v>0</v>
      </c>
      <c r="C5" s="254" t="s">
        <v>73</v>
      </c>
      <c r="D5" s="256" t="s">
        <v>74</v>
      </c>
      <c r="E5" s="217" t="s">
        <v>75</v>
      </c>
      <c r="F5" s="218"/>
      <c r="G5" s="218"/>
      <c r="H5" s="219"/>
      <c r="I5" s="220" t="s">
        <v>143</v>
      </c>
      <c r="J5" s="217" t="s">
        <v>76</v>
      </c>
      <c r="K5" s="249"/>
      <c r="L5" s="250"/>
      <c r="M5" s="220" t="s">
        <v>144</v>
      </c>
      <c r="N5" s="217" t="s">
        <v>77</v>
      </c>
      <c r="O5" s="218"/>
      <c r="P5" s="218"/>
      <c r="Q5" s="219"/>
      <c r="R5" s="217" t="s">
        <v>78</v>
      </c>
      <c r="S5" s="218"/>
      <c r="T5" s="218"/>
      <c r="U5" s="219"/>
      <c r="V5" s="216" t="s">
        <v>145</v>
      </c>
      <c r="W5" s="217" t="s">
        <v>79</v>
      </c>
      <c r="X5" s="218"/>
      <c r="Y5" s="219"/>
      <c r="Z5" s="213" t="s">
        <v>146</v>
      </c>
      <c r="AA5" s="217" t="s">
        <v>80</v>
      </c>
      <c r="AB5" s="218"/>
      <c r="AC5" s="218"/>
      <c r="AD5" s="220" t="s">
        <v>147</v>
      </c>
      <c r="AE5" s="217" t="s">
        <v>81</v>
      </c>
      <c r="AF5" s="218"/>
      <c r="AG5" s="218"/>
      <c r="AH5" s="219"/>
      <c r="AI5" s="216" t="s">
        <v>148</v>
      </c>
      <c r="AJ5" s="215" t="s">
        <v>82</v>
      </c>
      <c r="AK5" s="215"/>
      <c r="AL5" s="215"/>
      <c r="AM5" s="213" t="s">
        <v>149</v>
      </c>
      <c r="AN5" s="215" t="s">
        <v>83</v>
      </c>
      <c r="AO5" s="215"/>
      <c r="AP5" s="215"/>
      <c r="AQ5" s="215"/>
      <c r="AR5" s="220" t="s">
        <v>84</v>
      </c>
      <c r="AS5" s="217" t="s">
        <v>85</v>
      </c>
      <c r="AT5" s="218"/>
      <c r="AU5" s="219"/>
      <c r="AV5" s="220" t="s">
        <v>86</v>
      </c>
      <c r="AW5" s="217" t="s">
        <v>87</v>
      </c>
      <c r="AX5" s="218"/>
      <c r="AY5" s="218"/>
      <c r="AZ5" s="219"/>
      <c r="BA5" s="215" t="s">
        <v>88</v>
      </c>
      <c r="BB5" s="215"/>
      <c r="BC5" s="215"/>
      <c r="BD5" s="215"/>
      <c r="BE5" s="242" t="s">
        <v>89</v>
      </c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ht="35.25" customHeight="1" x14ac:dyDescent="0.25">
      <c r="A6" s="251"/>
      <c r="B6" s="253"/>
      <c r="C6" s="255"/>
      <c r="D6" s="257"/>
      <c r="E6" s="6" t="s">
        <v>101</v>
      </c>
      <c r="F6" s="6" t="s">
        <v>102</v>
      </c>
      <c r="G6" s="6" t="s">
        <v>103</v>
      </c>
      <c r="H6" s="6" t="s">
        <v>104</v>
      </c>
      <c r="I6" s="221"/>
      <c r="J6" s="6" t="s">
        <v>105</v>
      </c>
      <c r="K6" s="6" t="s">
        <v>106</v>
      </c>
      <c r="L6" s="6" t="s">
        <v>107</v>
      </c>
      <c r="M6" s="221"/>
      <c r="N6" s="6" t="s">
        <v>119</v>
      </c>
      <c r="O6" s="6" t="s">
        <v>120</v>
      </c>
      <c r="P6" s="6" t="s">
        <v>121</v>
      </c>
      <c r="Q6" s="6" t="s">
        <v>122</v>
      </c>
      <c r="R6" s="6" t="s">
        <v>101</v>
      </c>
      <c r="S6" s="6" t="s">
        <v>102</v>
      </c>
      <c r="T6" s="6" t="s">
        <v>103</v>
      </c>
      <c r="U6" s="6" t="s">
        <v>104</v>
      </c>
      <c r="V6" s="216"/>
      <c r="W6" s="8" t="s">
        <v>90</v>
      </c>
      <c r="X6" s="6" t="s">
        <v>91</v>
      </c>
      <c r="Y6" s="6" t="s">
        <v>92</v>
      </c>
      <c r="Z6" s="214"/>
      <c r="AA6" s="6" t="s">
        <v>93</v>
      </c>
      <c r="AB6" s="6" t="s">
        <v>94</v>
      </c>
      <c r="AC6" s="9" t="s">
        <v>95</v>
      </c>
      <c r="AD6" s="248"/>
      <c r="AE6" s="10" t="s">
        <v>93</v>
      </c>
      <c r="AF6" s="7" t="s">
        <v>94</v>
      </c>
      <c r="AG6" s="7" t="s">
        <v>103</v>
      </c>
      <c r="AH6" s="7" t="s">
        <v>104</v>
      </c>
      <c r="AI6" s="216"/>
      <c r="AJ6" s="6" t="s">
        <v>90</v>
      </c>
      <c r="AK6" s="6" t="s">
        <v>91</v>
      </c>
      <c r="AL6" s="6" t="s">
        <v>92</v>
      </c>
      <c r="AM6" s="214"/>
      <c r="AN6" s="6" t="s">
        <v>93</v>
      </c>
      <c r="AO6" s="6" t="s">
        <v>94</v>
      </c>
      <c r="AP6" s="9" t="s">
        <v>95</v>
      </c>
      <c r="AQ6" s="6" t="s">
        <v>96</v>
      </c>
      <c r="AR6" s="248"/>
      <c r="AS6" s="6" t="s">
        <v>105</v>
      </c>
      <c r="AT6" s="6" t="s">
        <v>106</v>
      </c>
      <c r="AU6" s="6" t="s">
        <v>107</v>
      </c>
      <c r="AV6" s="248"/>
      <c r="AW6" s="7" t="s">
        <v>97</v>
      </c>
      <c r="AX6" s="7" t="s">
        <v>98</v>
      </c>
      <c r="AY6" s="7" t="s">
        <v>99</v>
      </c>
      <c r="AZ6" s="10" t="s">
        <v>100</v>
      </c>
      <c r="BA6" s="6" t="s">
        <v>101</v>
      </c>
      <c r="BB6" s="6" t="s">
        <v>102</v>
      </c>
      <c r="BC6" s="6" t="s">
        <v>103</v>
      </c>
      <c r="BD6" s="6" t="s">
        <v>108</v>
      </c>
      <c r="BE6" s="243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1:252" ht="9.75" customHeight="1" x14ac:dyDescent="0.25">
      <c r="A7" s="251"/>
      <c r="B7" s="253"/>
      <c r="C7" s="255"/>
      <c r="D7" s="257"/>
      <c r="E7" s="245" t="s">
        <v>109</v>
      </c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7"/>
      <c r="BE7" s="243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pans="1:252" x14ac:dyDescent="0.25">
      <c r="A8" s="251"/>
      <c r="B8" s="253"/>
      <c r="C8" s="255"/>
      <c r="D8" s="257"/>
      <c r="E8" s="6">
        <v>35</v>
      </c>
      <c r="F8" s="6">
        <v>36</v>
      </c>
      <c r="G8" s="6">
        <v>37</v>
      </c>
      <c r="H8" s="6">
        <v>38</v>
      </c>
      <c r="I8" s="6">
        <v>39</v>
      </c>
      <c r="J8" s="6">
        <v>40</v>
      </c>
      <c r="K8" s="6">
        <v>41</v>
      </c>
      <c r="L8" s="6">
        <v>42</v>
      </c>
      <c r="M8" s="9">
        <v>43</v>
      </c>
      <c r="N8" s="9">
        <v>44</v>
      </c>
      <c r="O8" s="9">
        <v>45</v>
      </c>
      <c r="P8" s="9">
        <v>46</v>
      </c>
      <c r="Q8" s="9">
        <v>47</v>
      </c>
      <c r="R8" s="9">
        <v>48</v>
      </c>
      <c r="S8" s="9">
        <v>49</v>
      </c>
      <c r="T8" s="9">
        <v>50</v>
      </c>
      <c r="U8" s="9">
        <v>51</v>
      </c>
      <c r="V8" s="6">
        <v>52</v>
      </c>
      <c r="W8" s="12">
        <v>1</v>
      </c>
      <c r="X8" s="12">
        <v>2</v>
      </c>
      <c r="Y8" s="12">
        <v>3</v>
      </c>
      <c r="Z8" s="12">
        <v>4</v>
      </c>
      <c r="AA8" s="13">
        <v>5</v>
      </c>
      <c r="AB8" s="12">
        <v>6</v>
      </c>
      <c r="AC8" s="12">
        <v>7</v>
      </c>
      <c r="AD8" s="12">
        <v>8</v>
      </c>
      <c r="AE8" s="13">
        <v>9</v>
      </c>
      <c r="AF8" s="6">
        <v>10</v>
      </c>
      <c r="AG8" s="6">
        <v>11</v>
      </c>
      <c r="AH8" s="6">
        <v>12</v>
      </c>
      <c r="AI8" s="6">
        <v>13</v>
      </c>
      <c r="AJ8" s="6">
        <v>14</v>
      </c>
      <c r="AK8" s="6">
        <v>15</v>
      </c>
      <c r="AL8" s="6">
        <v>16</v>
      </c>
      <c r="AM8" s="6">
        <v>17</v>
      </c>
      <c r="AN8" s="9">
        <v>18</v>
      </c>
      <c r="AO8" s="6">
        <v>19</v>
      </c>
      <c r="AP8" s="6">
        <v>20</v>
      </c>
      <c r="AQ8" s="6">
        <v>21</v>
      </c>
      <c r="AR8" s="6">
        <v>22</v>
      </c>
      <c r="AS8" s="14">
        <v>23</v>
      </c>
      <c r="AT8" s="6">
        <v>24</v>
      </c>
      <c r="AU8" s="6">
        <v>25</v>
      </c>
      <c r="AV8" s="9" t="s">
        <v>110</v>
      </c>
      <c r="AW8" s="6">
        <v>27</v>
      </c>
      <c r="AX8" s="6">
        <v>28</v>
      </c>
      <c r="AY8" s="6">
        <v>29</v>
      </c>
      <c r="AZ8" s="6">
        <v>30</v>
      </c>
      <c r="BA8" s="6">
        <v>31</v>
      </c>
      <c r="BB8" s="6">
        <v>32</v>
      </c>
      <c r="BC8" s="6">
        <v>33</v>
      </c>
      <c r="BD8" s="6">
        <v>34</v>
      </c>
      <c r="BE8" s="243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pans="1:252" ht="9" customHeight="1" x14ac:dyDescent="0.25">
      <c r="A9" s="251"/>
      <c r="B9" s="253"/>
      <c r="C9" s="255"/>
      <c r="D9" s="257"/>
      <c r="E9" s="245" t="s">
        <v>111</v>
      </c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7"/>
      <c r="BE9" s="243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252" x14ac:dyDescent="0.25">
      <c r="A10" s="251"/>
      <c r="B10" s="253"/>
      <c r="C10" s="255"/>
      <c r="D10" s="257"/>
      <c r="E10" s="5">
        <v>1</v>
      </c>
      <c r="F10" s="5">
        <v>2</v>
      </c>
      <c r="G10" s="5">
        <v>3</v>
      </c>
      <c r="H10" s="6">
        <v>4</v>
      </c>
      <c r="I10" s="7">
        <v>5</v>
      </c>
      <c r="J10" s="6">
        <v>6</v>
      </c>
      <c r="K10" s="6">
        <v>7</v>
      </c>
      <c r="L10" s="6">
        <v>8</v>
      </c>
      <c r="M10" s="7">
        <v>9</v>
      </c>
      <c r="N10" s="6">
        <v>10</v>
      </c>
      <c r="O10" s="6">
        <v>11</v>
      </c>
      <c r="P10" s="6">
        <v>12</v>
      </c>
      <c r="Q10" s="6">
        <v>13</v>
      </c>
      <c r="R10" s="6">
        <v>14</v>
      </c>
      <c r="S10" s="6">
        <v>15</v>
      </c>
      <c r="T10" s="6">
        <v>16</v>
      </c>
      <c r="U10" s="6">
        <v>17</v>
      </c>
      <c r="V10" s="9">
        <v>18</v>
      </c>
      <c r="W10" s="6">
        <v>19</v>
      </c>
      <c r="X10" s="6">
        <v>20</v>
      </c>
      <c r="Y10" s="6">
        <v>21</v>
      </c>
      <c r="Z10" s="6">
        <v>22</v>
      </c>
      <c r="AA10" s="14">
        <v>23</v>
      </c>
      <c r="AB10" s="6">
        <v>24</v>
      </c>
      <c r="AC10" s="6">
        <v>25</v>
      </c>
      <c r="AD10" s="9">
        <v>26</v>
      </c>
      <c r="AE10" s="6">
        <v>27</v>
      </c>
      <c r="AF10" s="6">
        <v>28</v>
      </c>
      <c r="AG10" s="6">
        <v>29</v>
      </c>
      <c r="AH10" s="6">
        <v>30</v>
      </c>
      <c r="AI10" s="6">
        <v>31</v>
      </c>
      <c r="AJ10" s="6">
        <v>32</v>
      </c>
      <c r="AK10" s="6">
        <v>33</v>
      </c>
      <c r="AL10" s="6">
        <v>34</v>
      </c>
      <c r="AM10" s="6">
        <v>35</v>
      </c>
      <c r="AN10" s="6">
        <v>36</v>
      </c>
      <c r="AO10" s="6">
        <v>37</v>
      </c>
      <c r="AP10" s="6">
        <v>38</v>
      </c>
      <c r="AQ10" s="6">
        <v>39</v>
      </c>
      <c r="AR10" s="6">
        <v>40</v>
      </c>
      <c r="AS10" s="6">
        <v>41</v>
      </c>
      <c r="AT10" s="6">
        <v>42</v>
      </c>
      <c r="AU10" s="9">
        <v>43</v>
      </c>
      <c r="AV10" s="9" t="s">
        <v>112</v>
      </c>
      <c r="AW10" s="9">
        <v>45</v>
      </c>
      <c r="AX10" s="9">
        <v>46</v>
      </c>
      <c r="AY10" s="9">
        <v>47</v>
      </c>
      <c r="AZ10" s="9">
        <v>48</v>
      </c>
      <c r="BA10" s="9">
        <v>49</v>
      </c>
      <c r="BB10" s="9">
        <v>50</v>
      </c>
      <c r="BC10" s="9">
        <v>51</v>
      </c>
      <c r="BD10" s="6">
        <v>52</v>
      </c>
      <c r="BE10" s="244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ht="15" customHeight="1" x14ac:dyDescent="0.25">
      <c r="A11" s="251" t="s">
        <v>128</v>
      </c>
      <c r="B11" s="231" t="s">
        <v>6</v>
      </c>
      <c r="C11" s="233" t="s">
        <v>7</v>
      </c>
      <c r="D11" s="15" t="s">
        <v>114</v>
      </c>
      <c r="E11" s="16">
        <f>E13+E15+E17</f>
        <v>0</v>
      </c>
      <c r="F11" s="16">
        <f t="shared" ref="F11:P11" si="0">F13+F15+F17</f>
        <v>0</v>
      </c>
      <c r="G11" s="16">
        <f t="shared" si="0"/>
        <v>5</v>
      </c>
      <c r="H11" s="16">
        <f t="shared" si="0"/>
        <v>5</v>
      </c>
      <c r="I11" s="16">
        <f t="shared" si="0"/>
        <v>4</v>
      </c>
      <c r="J11" s="16">
        <f t="shared" si="0"/>
        <v>4</v>
      </c>
      <c r="K11" s="16">
        <f t="shared" si="0"/>
        <v>4</v>
      </c>
      <c r="L11" s="16">
        <f t="shared" si="0"/>
        <v>4</v>
      </c>
      <c r="M11" s="16">
        <f t="shared" si="0"/>
        <v>4</v>
      </c>
      <c r="N11" s="16">
        <f t="shared" si="0"/>
        <v>4</v>
      </c>
      <c r="O11" s="16">
        <f t="shared" si="0"/>
        <v>4</v>
      </c>
      <c r="P11" s="16">
        <f t="shared" si="0"/>
        <v>4</v>
      </c>
      <c r="Q11" s="16">
        <f t="shared" ref="Q11:R12" si="1">Q13+Q15</f>
        <v>0</v>
      </c>
      <c r="R11" s="16">
        <f t="shared" si="1"/>
        <v>0</v>
      </c>
      <c r="S11" s="117" t="s">
        <v>194</v>
      </c>
      <c r="T11" s="185" t="s">
        <v>210</v>
      </c>
      <c r="U11" s="185" t="s">
        <v>210</v>
      </c>
      <c r="V11" s="116" t="s">
        <v>193</v>
      </c>
      <c r="W11" s="116" t="s">
        <v>193</v>
      </c>
      <c r="X11" s="185" t="s">
        <v>210</v>
      </c>
      <c r="Y11" s="185" t="s">
        <v>210</v>
      </c>
      <c r="Z11" s="186" t="s">
        <v>212</v>
      </c>
      <c r="AA11" s="186" t="s">
        <v>212</v>
      </c>
      <c r="AB11" s="187" t="s">
        <v>214</v>
      </c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59">
        <f t="shared" ref="BE11:BE37" si="2">SUM(E11:BC11)</f>
        <v>42</v>
      </c>
    </row>
    <row r="12" spans="1:252" x14ac:dyDescent="0.25">
      <c r="A12" s="251"/>
      <c r="B12" s="232"/>
      <c r="C12" s="234"/>
      <c r="D12" s="15" t="s">
        <v>115</v>
      </c>
      <c r="E12" s="16">
        <f>E14+E16+E18</f>
        <v>0</v>
      </c>
      <c r="F12" s="16">
        <f t="shared" ref="F12:P12" si="3">F14+F16+F18</f>
        <v>0</v>
      </c>
      <c r="G12" s="16">
        <f t="shared" si="3"/>
        <v>2</v>
      </c>
      <c r="H12" s="16">
        <f t="shared" si="3"/>
        <v>2</v>
      </c>
      <c r="I12" s="16">
        <f t="shared" si="3"/>
        <v>2</v>
      </c>
      <c r="J12" s="16">
        <f t="shared" si="3"/>
        <v>2</v>
      </c>
      <c r="K12" s="16">
        <f t="shared" si="3"/>
        <v>3</v>
      </c>
      <c r="L12" s="16">
        <f t="shared" si="3"/>
        <v>2</v>
      </c>
      <c r="M12" s="16">
        <f t="shared" si="3"/>
        <v>2</v>
      </c>
      <c r="N12" s="16">
        <f t="shared" si="3"/>
        <v>3</v>
      </c>
      <c r="O12" s="16">
        <f t="shared" si="3"/>
        <v>2</v>
      </c>
      <c r="P12" s="16">
        <f t="shared" si="3"/>
        <v>3</v>
      </c>
      <c r="Q12" s="16">
        <f t="shared" si="1"/>
        <v>0</v>
      </c>
      <c r="R12" s="16">
        <f t="shared" si="1"/>
        <v>0</v>
      </c>
      <c r="S12" s="117" t="s">
        <v>194</v>
      </c>
      <c r="T12" s="185" t="s">
        <v>210</v>
      </c>
      <c r="U12" s="185" t="s">
        <v>210</v>
      </c>
      <c r="V12" s="116" t="s">
        <v>193</v>
      </c>
      <c r="W12" s="116" t="s">
        <v>193</v>
      </c>
      <c r="X12" s="185" t="s">
        <v>210</v>
      </c>
      <c r="Y12" s="185" t="s">
        <v>210</v>
      </c>
      <c r="Z12" s="186" t="s">
        <v>212</v>
      </c>
      <c r="AA12" s="186" t="s">
        <v>212</v>
      </c>
      <c r="AB12" s="187" t="s">
        <v>214</v>
      </c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59">
        <f t="shared" si="2"/>
        <v>23</v>
      </c>
    </row>
    <row r="13" spans="1:252" x14ac:dyDescent="0.25">
      <c r="A13" s="251"/>
      <c r="B13" s="288" t="s">
        <v>12</v>
      </c>
      <c r="C13" s="229" t="s">
        <v>2</v>
      </c>
      <c r="D13" s="20" t="s">
        <v>114</v>
      </c>
      <c r="E13" s="17"/>
      <c r="F13" s="17"/>
      <c r="G13" s="17">
        <v>3</v>
      </c>
      <c r="H13" s="17">
        <v>3</v>
      </c>
      <c r="I13" s="17">
        <v>2</v>
      </c>
      <c r="J13" s="17">
        <v>2</v>
      </c>
      <c r="K13" s="17">
        <v>2</v>
      </c>
      <c r="L13" s="17">
        <v>2</v>
      </c>
      <c r="M13" s="17">
        <v>2</v>
      </c>
      <c r="N13" s="17">
        <v>2</v>
      </c>
      <c r="O13" s="17">
        <v>2</v>
      </c>
      <c r="P13" s="17">
        <v>2</v>
      </c>
      <c r="Q13" s="17"/>
      <c r="R13" s="17"/>
      <c r="S13" s="117" t="s">
        <v>194</v>
      </c>
      <c r="T13" s="185" t="s">
        <v>210</v>
      </c>
      <c r="U13" s="185" t="s">
        <v>210</v>
      </c>
      <c r="V13" s="116" t="s">
        <v>193</v>
      </c>
      <c r="W13" s="116" t="s">
        <v>193</v>
      </c>
      <c r="X13" s="185" t="s">
        <v>210</v>
      </c>
      <c r="Y13" s="185" t="s">
        <v>210</v>
      </c>
      <c r="Z13" s="186" t="s">
        <v>212</v>
      </c>
      <c r="AA13" s="186" t="s">
        <v>212</v>
      </c>
      <c r="AB13" s="187" t="s">
        <v>214</v>
      </c>
      <c r="AC13" s="17"/>
      <c r="AD13" s="17"/>
      <c r="AE13" s="17"/>
      <c r="AF13" s="17"/>
      <c r="AG13" s="17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55">
        <f t="shared" si="2"/>
        <v>22</v>
      </c>
    </row>
    <row r="14" spans="1:252" x14ac:dyDescent="0.25">
      <c r="A14" s="251"/>
      <c r="B14" s="289"/>
      <c r="C14" s="230"/>
      <c r="D14" s="23" t="s">
        <v>115</v>
      </c>
      <c r="E14" s="43"/>
      <c r="F14" s="43"/>
      <c r="G14" s="43"/>
      <c r="H14" s="43"/>
      <c r="I14" s="43"/>
      <c r="J14" s="43"/>
      <c r="K14" s="43">
        <v>1</v>
      </c>
      <c r="L14" s="43"/>
      <c r="M14" s="43"/>
      <c r="N14" s="43">
        <v>1</v>
      </c>
      <c r="O14" s="43"/>
      <c r="P14" s="43">
        <v>1</v>
      </c>
      <c r="Q14" s="43"/>
      <c r="R14" s="43"/>
      <c r="S14" s="117" t="s">
        <v>194</v>
      </c>
      <c r="T14" s="185" t="s">
        <v>210</v>
      </c>
      <c r="U14" s="185" t="s">
        <v>210</v>
      </c>
      <c r="V14" s="116" t="s">
        <v>193</v>
      </c>
      <c r="W14" s="116" t="s">
        <v>193</v>
      </c>
      <c r="X14" s="185" t="s">
        <v>210</v>
      </c>
      <c r="Y14" s="185" t="s">
        <v>210</v>
      </c>
      <c r="Z14" s="186" t="s">
        <v>212</v>
      </c>
      <c r="AA14" s="186" t="s">
        <v>212</v>
      </c>
      <c r="AB14" s="187" t="s">
        <v>214</v>
      </c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55">
        <f t="shared" si="2"/>
        <v>3</v>
      </c>
    </row>
    <row r="15" spans="1:252" x14ac:dyDescent="0.25">
      <c r="A15" s="251"/>
      <c r="B15" s="288" t="s">
        <v>13</v>
      </c>
      <c r="C15" s="229" t="s">
        <v>4</v>
      </c>
      <c r="D15" s="20" t="s">
        <v>114</v>
      </c>
      <c r="E15" s="17"/>
      <c r="F15" s="17"/>
      <c r="G15" s="17">
        <v>2</v>
      </c>
      <c r="H15" s="17">
        <v>2</v>
      </c>
      <c r="I15" s="17">
        <v>2</v>
      </c>
      <c r="J15" s="17">
        <v>2</v>
      </c>
      <c r="K15" s="17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/>
      <c r="R15" s="17"/>
      <c r="S15" s="117" t="s">
        <v>194</v>
      </c>
      <c r="T15" s="185" t="s">
        <v>210</v>
      </c>
      <c r="U15" s="185" t="s">
        <v>210</v>
      </c>
      <c r="V15" s="116" t="s">
        <v>193</v>
      </c>
      <c r="W15" s="116" t="s">
        <v>193</v>
      </c>
      <c r="X15" s="185" t="s">
        <v>210</v>
      </c>
      <c r="Y15" s="185" t="s">
        <v>210</v>
      </c>
      <c r="Z15" s="186" t="s">
        <v>212</v>
      </c>
      <c r="AA15" s="186" t="s">
        <v>212</v>
      </c>
      <c r="AB15" s="187" t="s">
        <v>214</v>
      </c>
      <c r="AC15" s="17"/>
      <c r="AD15" s="17"/>
      <c r="AE15" s="17"/>
      <c r="AF15" s="17"/>
      <c r="AG15" s="17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55">
        <f t="shared" si="2"/>
        <v>20</v>
      </c>
    </row>
    <row r="16" spans="1:252" x14ac:dyDescent="0.25">
      <c r="A16" s="251"/>
      <c r="B16" s="289"/>
      <c r="C16" s="230"/>
      <c r="D16" s="23" t="s">
        <v>115</v>
      </c>
      <c r="E16" s="43"/>
      <c r="F16" s="43"/>
      <c r="G16" s="43">
        <v>2</v>
      </c>
      <c r="H16" s="43">
        <v>2</v>
      </c>
      <c r="I16" s="43">
        <v>2</v>
      </c>
      <c r="J16" s="43">
        <v>2</v>
      </c>
      <c r="K16" s="43">
        <v>2</v>
      </c>
      <c r="L16" s="43">
        <v>2</v>
      </c>
      <c r="M16" s="43">
        <v>2</v>
      </c>
      <c r="N16" s="43">
        <v>2</v>
      </c>
      <c r="O16" s="43">
        <v>2</v>
      </c>
      <c r="P16" s="43">
        <v>2</v>
      </c>
      <c r="Q16" s="43"/>
      <c r="R16" s="43"/>
      <c r="S16" s="117" t="s">
        <v>194</v>
      </c>
      <c r="T16" s="185" t="s">
        <v>210</v>
      </c>
      <c r="U16" s="185" t="s">
        <v>210</v>
      </c>
      <c r="V16" s="116" t="s">
        <v>193</v>
      </c>
      <c r="W16" s="116" t="s">
        <v>193</v>
      </c>
      <c r="X16" s="185" t="s">
        <v>210</v>
      </c>
      <c r="Y16" s="185" t="s">
        <v>210</v>
      </c>
      <c r="Z16" s="186" t="s">
        <v>212</v>
      </c>
      <c r="AA16" s="186" t="s">
        <v>212</v>
      </c>
      <c r="AB16" s="187" t="s">
        <v>214</v>
      </c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55">
        <f t="shared" si="2"/>
        <v>20</v>
      </c>
    </row>
    <row r="17" spans="1:57" x14ac:dyDescent="0.25">
      <c r="A17" s="251"/>
      <c r="B17" s="288" t="s">
        <v>14</v>
      </c>
      <c r="C17" s="229" t="s">
        <v>170</v>
      </c>
      <c r="D17" s="20" t="s">
        <v>114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17" t="s">
        <v>194</v>
      </c>
      <c r="T17" s="185" t="s">
        <v>210</v>
      </c>
      <c r="U17" s="185" t="s">
        <v>210</v>
      </c>
      <c r="V17" s="116" t="s">
        <v>193</v>
      </c>
      <c r="W17" s="116" t="s">
        <v>193</v>
      </c>
      <c r="X17" s="185" t="s">
        <v>210</v>
      </c>
      <c r="Y17" s="185" t="s">
        <v>210</v>
      </c>
      <c r="Z17" s="186" t="s">
        <v>212</v>
      </c>
      <c r="AA17" s="186" t="s">
        <v>212</v>
      </c>
      <c r="AB17" s="187" t="s">
        <v>214</v>
      </c>
      <c r="AC17" s="17"/>
      <c r="AD17" s="17"/>
      <c r="AE17" s="17"/>
      <c r="AF17" s="17"/>
      <c r="AG17" s="17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55">
        <f t="shared" ref="BE17:BE18" si="4">SUM(E17:BC17)</f>
        <v>0</v>
      </c>
    </row>
    <row r="18" spans="1:57" x14ac:dyDescent="0.25">
      <c r="A18" s="251"/>
      <c r="B18" s="289"/>
      <c r="C18" s="230"/>
      <c r="D18" s="23" t="s">
        <v>115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117" t="s">
        <v>194</v>
      </c>
      <c r="T18" s="185" t="s">
        <v>210</v>
      </c>
      <c r="U18" s="185" t="s">
        <v>210</v>
      </c>
      <c r="V18" s="116" t="s">
        <v>193</v>
      </c>
      <c r="W18" s="116" t="s">
        <v>193</v>
      </c>
      <c r="X18" s="185" t="s">
        <v>210</v>
      </c>
      <c r="Y18" s="185" t="s">
        <v>210</v>
      </c>
      <c r="Z18" s="186" t="s">
        <v>212</v>
      </c>
      <c r="AA18" s="186" t="s">
        <v>212</v>
      </c>
      <c r="AB18" s="187" t="s">
        <v>214</v>
      </c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55">
        <f t="shared" si="4"/>
        <v>0</v>
      </c>
    </row>
    <row r="19" spans="1:57" x14ac:dyDescent="0.25">
      <c r="A19" s="251"/>
      <c r="B19" s="231" t="s">
        <v>19</v>
      </c>
      <c r="C19" s="233" t="s">
        <v>20</v>
      </c>
      <c r="D19" s="34" t="s">
        <v>114</v>
      </c>
      <c r="E19" s="42">
        <f t="shared" ref="E19:R19" si="5">E21+E29</f>
        <v>36</v>
      </c>
      <c r="F19" s="42">
        <f t="shared" si="5"/>
        <v>36</v>
      </c>
      <c r="G19" s="42">
        <f t="shared" si="5"/>
        <v>31</v>
      </c>
      <c r="H19" s="42">
        <f t="shared" si="5"/>
        <v>31</v>
      </c>
      <c r="I19" s="42">
        <f t="shared" si="5"/>
        <v>32</v>
      </c>
      <c r="J19" s="42">
        <f t="shared" si="5"/>
        <v>32</v>
      </c>
      <c r="K19" s="42">
        <f t="shared" si="5"/>
        <v>32</v>
      </c>
      <c r="L19" s="42">
        <f t="shared" si="5"/>
        <v>32</v>
      </c>
      <c r="M19" s="42">
        <f t="shared" si="5"/>
        <v>32</v>
      </c>
      <c r="N19" s="42">
        <f t="shared" si="5"/>
        <v>32</v>
      </c>
      <c r="O19" s="42">
        <f t="shared" si="5"/>
        <v>32</v>
      </c>
      <c r="P19" s="42">
        <f t="shared" si="5"/>
        <v>32</v>
      </c>
      <c r="Q19" s="42">
        <f t="shared" si="5"/>
        <v>36</v>
      </c>
      <c r="R19" s="42">
        <f t="shared" si="5"/>
        <v>36</v>
      </c>
      <c r="S19" s="117" t="s">
        <v>194</v>
      </c>
      <c r="T19" s="185" t="s">
        <v>210</v>
      </c>
      <c r="U19" s="185" t="s">
        <v>210</v>
      </c>
      <c r="V19" s="116" t="s">
        <v>193</v>
      </c>
      <c r="W19" s="116" t="s">
        <v>193</v>
      </c>
      <c r="X19" s="185" t="s">
        <v>210</v>
      </c>
      <c r="Y19" s="185" t="s">
        <v>210</v>
      </c>
      <c r="Z19" s="186" t="s">
        <v>212</v>
      </c>
      <c r="AA19" s="186" t="s">
        <v>212</v>
      </c>
      <c r="AB19" s="187" t="s">
        <v>214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59">
        <f t="shared" si="2"/>
        <v>462</v>
      </c>
    </row>
    <row r="20" spans="1:57" x14ac:dyDescent="0.25">
      <c r="A20" s="251"/>
      <c r="B20" s="232"/>
      <c r="C20" s="234"/>
      <c r="D20" s="34" t="s">
        <v>115</v>
      </c>
      <c r="E20" s="34">
        <f t="shared" ref="E20:R20" si="6">E22+E30</f>
        <v>0</v>
      </c>
      <c r="F20" s="34">
        <f t="shared" si="6"/>
        <v>0</v>
      </c>
      <c r="G20" s="34">
        <f t="shared" si="6"/>
        <v>16</v>
      </c>
      <c r="H20" s="34">
        <f t="shared" si="6"/>
        <v>16</v>
      </c>
      <c r="I20" s="34">
        <f t="shared" si="6"/>
        <v>16</v>
      </c>
      <c r="J20" s="34">
        <f t="shared" si="6"/>
        <v>16</v>
      </c>
      <c r="K20" s="34">
        <f t="shared" si="6"/>
        <v>15</v>
      </c>
      <c r="L20" s="34">
        <f t="shared" si="6"/>
        <v>16</v>
      </c>
      <c r="M20" s="34">
        <f t="shared" si="6"/>
        <v>16</v>
      </c>
      <c r="N20" s="34">
        <f t="shared" si="6"/>
        <v>15</v>
      </c>
      <c r="O20" s="34">
        <f t="shared" si="6"/>
        <v>16</v>
      </c>
      <c r="P20" s="34">
        <f t="shared" si="6"/>
        <v>15</v>
      </c>
      <c r="Q20" s="34">
        <f t="shared" si="6"/>
        <v>0</v>
      </c>
      <c r="R20" s="34">
        <f t="shared" si="6"/>
        <v>0</v>
      </c>
      <c r="S20" s="117" t="s">
        <v>194</v>
      </c>
      <c r="T20" s="185" t="s">
        <v>210</v>
      </c>
      <c r="U20" s="185" t="s">
        <v>210</v>
      </c>
      <c r="V20" s="116" t="s">
        <v>193</v>
      </c>
      <c r="W20" s="116" t="s">
        <v>193</v>
      </c>
      <c r="X20" s="185" t="s">
        <v>210</v>
      </c>
      <c r="Y20" s="185" t="s">
        <v>210</v>
      </c>
      <c r="Z20" s="186" t="s">
        <v>212</v>
      </c>
      <c r="AA20" s="186" t="s">
        <v>212</v>
      </c>
      <c r="AB20" s="187" t="s">
        <v>214</v>
      </c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59">
        <f t="shared" si="2"/>
        <v>157</v>
      </c>
    </row>
    <row r="21" spans="1:57" x14ac:dyDescent="0.25">
      <c r="A21" s="251"/>
      <c r="B21" s="231" t="s">
        <v>21</v>
      </c>
      <c r="C21" s="233" t="s">
        <v>22</v>
      </c>
      <c r="D21" s="34" t="s">
        <v>114</v>
      </c>
      <c r="E21" s="42">
        <f t="shared" ref="E21:R21" si="7">E23+E25+E27</f>
        <v>0</v>
      </c>
      <c r="F21" s="42">
        <f t="shared" si="7"/>
        <v>0</v>
      </c>
      <c r="G21" s="42">
        <f t="shared" si="7"/>
        <v>11</v>
      </c>
      <c r="H21" s="42">
        <f t="shared" si="7"/>
        <v>11</v>
      </c>
      <c r="I21" s="42">
        <f t="shared" si="7"/>
        <v>11</v>
      </c>
      <c r="J21" s="42">
        <f t="shared" si="7"/>
        <v>11</v>
      </c>
      <c r="K21" s="42">
        <f t="shared" si="7"/>
        <v>11</v>
      </c>
      <c r="L21" s="42">
        <f t="shared" si="7"/>
        <v>11</v>
      </c>
      <c r="M21" s="42">
        <f t="shared" si="7"/>
        <v>12</v>
      </c>
      <c r="N21" s="42">
        <f t="shared" si="7"/>
        <v>12</v>
      </c>
      <c r="O21" s="42">
        <f t="shared" si="7"/>
        <v>12</v>
      </c>
      <c r="P21" s="42">
        <f t="shared" si="7"/>
        <v>12</v>
      </c>
      <c r="Q21" s="42">
        <f t="shared" si="7"/>
        <v>0</v>
      </c>
      <c r="R21" s="42">
        <f t="shared" si="7"/>
        <v>0</v>
      </c>
      <c r="S21" s="117" t="s">
        <v>194</v>
      </c>
      <c r="T21" s="185" t="s">
        <v>210</v>
      </c>
      <c r="U21" s="185" t="s">
        <v>210</v>
      </c>
      <c r="V21" s="116" t="s">
        <v>193</v>
      </c>
      <c r="W21" s="116" t="s">
        <v>193</v>
      </c>
      <c r="X21" s="185" t="s">
        <v>210</v>
      </c>
      <c r="Y21" s="185" t="s">
        <v>210</v>
      </c>
      <c r="Z21" s="186" t="s">
        <v>212</v>
      </c>
      <c r="AA21" s="186" t="s">
        <v>212</v>
      </c>
      <c r="AB21" s="187" t="s">
        <v>214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59">
        <f t="shared" si="2"/>
        <v>114</v>
      </c>
    </row>
    <row r="22" spans="1:57" x14ac:dyDescent="0.25">
      <c r="A22" s="251"/>
      <c r="B22" s="232"/>
      <c r="C22" s="234"/>
      <c r="D22" s="34" t="s">
        <v>115</v>
      </c>
      <c r="E22" s="42">
        <f t="shared" ref="E22:R22" si="8">E24+E26+E28</f>
        <v>0</v>
      </c>
      <c r="F22" s="42">
        <f t="shared" si="8"/>
        <v>0</v>
      </c>
      <c r="G22" s="42">
        <f t="shared" si="8"/>
        <v>7</v>
      </c>
      <c r="H22" s="42">
        <f t="shared" si="8"/>
        <v>7</v>
      </c>
      <c r="I22" s="42">
        <f t="shared" si="8"/>
        <v>7</v>
      </c>
      <c r="J22" s="42">
        <f t="shared" si="8"/>
        <v>7</v>
      </c>
      <c r="K22" s="42">
        <f t="shared" si="8"/>
        <v>7</v>
      </c>
      <c r="L22" s="42">
        <f t="shared" si="8"/>
        <v>8</v>
      </c>
      <c r="M22" s="42">
        <f t="shared" si="8"/>
        <v>8</v>
      </c>
      <c r="N22" s="42">
        <f t="shared" si="8"/>
        <v>8</v>
      </c>
      <c r="O22" s="42">
        <f t="shared" si="8"/>
        <v>8</v>
      </c>
      <c r="P22" s="42">
        <f t="shared" si="8"/>
        <v>8</v>
      </c>
      <c r="Q22" s="42">
        <f t="shared" si="8"/>
        <v>0</v>
      </c>
      <c r="R22" s="42">
        <f t="shared" si="8"/>
        <v>0</v>
      </c>
      <c r="S22" s="117" t="s">
        <v>194</v>
      </c>
      <c r="T22" s="185" t="s">
        <v>210</v>
      </c>
      <c r="U22" s="185" t="s">
        <v>210</v>
      </c>
      <c r="V22" s="116" t="s">
        <v>193</v>
      </c>
      <c r="W22" s="116" t="s">
        <v>193</v>
      </c>
      <c r="X22" s="185" t="s">
        <v>210</v>
      </c>
      <c r="Y22" s="185" t="s">
        <v>210</v>
      </c>
      <c r="Z22" s="186" t="s">
        <v>212</v>
      </c>
      <c r="AA22" s="186" t="s">
        <v>212</v>
      </c>
      <c r="AB22" s="187" t="s">
        <v>214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59">
        <f t="shared" si="2"/>
        <v>75</v>
      </c>
    </row>
    <row r="23" spans="1:57" x14ac:dyDescent="0.25">
      <c r="A23" s="251"/>
      <c r="B23" s="288" t="s">
        <v>29</v>
      </c>
      <c r="C23" s="229" t="s">
        <v>51</v>
      </c>
      <c r="D23" s="20" t="s">
        <v>114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17" t="s">
        <v>194</v>
      </c>
      <c r="T23" s="185" t="s">
        <v>210</v>
      </c>
      <c r="U23" s="185" t="s">
        <v>210</v>
      </c>
      <c r="V23" s="116" t="s">
        <v>193</v>
      </c>
      <c r="W23" s="116" t="s">
        <v>193</v>
      </c>
      <c r="X23" s="185" t="s">
        <v>210</v>
      </c>
      <c r="Y23" s="185" t="s">
        <v>210</v>
      </c>
      <c r="Z23" s="186" t="s">
        <v>212</v>
      </c>
      <c r="AA23" s="186" t="s">
        <v>212</v>
      </c>
      <c r="AB23" s="187" t="s">
        <v>214</v>
      </c>
      <c r="AC23" s="17"/>
      <c r="AD23" s="17"/>
      <c r="AE23" s="17"/>
      <c r="AF23" s="17"/>
      <c r="AG23" s="17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55">
        <f t="shared" si="2"/>
        <v>0</v>
      </c>
    </row>
    <row r="24" spans="1:57" x14ac:dyDescent="0.25">
      <c r="A24" s="251"/>
      <c r="B24" s="289"/>
      <c r="C24" s="230"/>
      <c r="D24" s="23" t="s">
        <v>115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17" t="s">
        <v>194</v>
      </c>
      <c r="T24" s="185" t="s">
        <v>210</v>
      </c>
      <c r="U24" s="185" t="s">
        <v>210</v>
      </c>
      <c r="V24" s="116" t="s">
        <v>193</v>
      </c>
      <c r="W24" s="116" t="s">
        <v>193</v>
      </c>
      <c r="X24" s="185" t="s">
        <v>210</v>
      </c>
      <c r="Y24" s="185" t="s">
        <v>210</v>
      </c>
      <c r="Z24" s="186" t="s">
        <v>212</v>
      </c>
      <c r="AA24" s="186" t="s">
        <v>212</v>
      </c>
      <c r="AB24" s="187" t="s">
        <v>214</v>
      </c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55">
        <f t="shared" si="2"/>
        <v>0</v>
      </c>
    </row>
    <row r="25" spans="1:57" x14ac:dyDescent="0.25">
      <c r="A25" s="251"/>
      <c r="B25" s="288" t="s">
        <v>53</v>
      </c>
      <c r="C25" s="229" t="s">
        <v>54</v>
      </c>
      <c r="D25" s="20" t="s">
        <v>114</v>
      </c>
      <c r="E25" s="17"/>
      <c r="F25" s="17"/>
      <c r="G25" s="17">
        <v>11</v>
      </c>
      <c r="H25" s="17">
        <v>11</v>
      </c>
      <c r="I25" s="17">
        <v>11</v>
      </c>
      <c r="J25" s="17">
        <v>11</v>
      </c>
      <c r="K25" s="17">
        <v>11</v>
      </c>
      <c r="L25" s="17">
        <v>11</v>
      </c>
      <c r="M25" s="17">
        <v>12</v>
      </c>
      <c r="N25" s="17">
        <v>12</v>
      </c>
      <c r="O25" s="17">
        <v>12</v>
      </c>
      <c r="P25" s="17">
        <v>12</v>
      </c>
      <c r="Q25" s="17"/>
      <c r="R25" s="17"/>
      <c r="S25" s="117" t="s">
        <v>194</v>
      </c>
      <c r="T25" s="185" t="s">
        <v>210</v>
      </c>
      <c r="U25" s="185" t="s">
        <v>210</v>
      </c>
      <c r="V25" s="116" t="s">
        <v>193</v>
      </c>
      <c r="W25" s="116" t="s">
        <v>193</v>
      </c>
      <c r="X25" s="185" t="s">
        <v>210</v>
      </c>
      <c r="Y25" s="185" t="s">
        <v>210</v>
      </c>
      <c r="Z25" s="186" t="s">
        <v>212</v>
      </c>
      <c r="AA25" s="186" t="s">
        <v>212</v>
      </c>
      <c r="AB25" s="187" t="s">
        <v>214</v>
      </c>
      <c r="AC25" s="17"/>
      <c r="AD25" s="17"/>
      <c r="AE25" s="17"/>
      <c r="AF25" s="17"/>
      <c r="AG25" s="17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55">
        <f t="shared" si="2"/>
        <v>114</v>
      </c>
    </row>
    <row r="26" spans="1:57" x14ac:dyDescent="0.25">
      <c r="A26" s="251"/>
      <c r="B26" s="289"/>
      <c r="C26" s="230"/>
      <c r="D26" s="23" t="s">
        <v>115</v>
      </c>
      <c r="E26" s="43"/>
      <c r="F26" s="43"/>
      <c r="G26" s="43">
        <v>7</v>
      </c>
      <c r="H26" s="43">
        <v>7</v>
      </c>
      <c r="I26" s="43">
        <v>7</v>
      </c>
      <c r="J26" s="43">
        <v>7</v>
      </c>
      <c r="K26" s="43">
        <v>7</v>
      </c>
      <c r="L26" s="43">
        <v>8</v>
      </c>
      <c r="M26" s="43">
        <v>8</v>
      </c>
      <c r="N26" s="43">
        <v>8</v>
      </c>
      <c r="O26" s="43">
        <v>8</v>
      </c>
      <c r="P26" s="43">
        <v>8</v>
      </c>
      <c r="Q26" s="43"/>
      <c r="R26" s="43"/>
      <c r="S26" s="117" t="s">
        <v>194</v>
      </c>
      <c r="T26" s="185" t="s">
        <v>210</v>
      </c>
      <c r="U26" s="185" t="s">
        <v>210</v>
      </c>
      <c r="V26" s="116" t="s">
        <v>193</v>
      </c>
      <c r="W26" s="116" t="s">
        <v>193</v>
      </c>
      <c r="X26" s="185" t="s">
        <v>210</v>
      </c>
      <c r="Y26" s="185" t="s">
        <v>210</v>
      </c>
      <c r="Z26" s="186" t="s">
        <v>212</v>
      </c>
      <c r="AA26" s="186" t="s">
        <v>212</v>
      </c>
      <c r="AB26" s="187" t="s">
        <v>214</v>
      </c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55">
        <f t="shared" si="2"/>
        <v>75</v>
      </c>
    </row>
    <row r="27" spans="1:57" x14ac:dyDescent="0.25">
      <c r="A27" s="251"/>
      <c r="B27" s="288" t="s">
        <v>55</v>
      </c>
      <c r="C27" s="229" t="s">
        <v>32</v>
      </c>
      <c r="D27" s="20" t="s">
        <v>114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17" t="s">
        <v>194</v>
      </c>
      <c r="T27" s="185" t="s">
        <v>210</v>
      </c>
      <c r="U27" s="185" t="s">
        <v>210</v>
      </c>
      <c r="V27" s="116" t="s">
        <v>193</v>
      </c>
      <c r="W27" s="116" t="s">
        <v>193</v>
      </c>
      <c r="X27" s="185" t="s">
        <v>210</v>
      </c>
      <c r="Y27" s="185" t="s">
        <v>210</v>
      </c>
      <c r="Z27" s="186" t="s">
        <v>212</v>
      </c>
      <c r="AA27" s="186" t="s">
        <v>212</v>
      </c>
      <c r="AB27" s="187" t="s">
        <v>214</v>
      </c>
      <c r="AC27" s="17"/>
      <c r="AD27" s="17"/>
      <c r="AE27" s="17"/>
      <c r="AF27" s="17"/>
      <c r="AG27" s="17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55">
        <f t="shared" si="2"/>
        <v>0</v>
      </c>
    </row>
    <row r="28" spans="1:57" x14ac:dyDescent="0.25">
      <c r="A28" s="251"/>
      <c r="B28" s="289"/>
      <c r="C28" s="230"/>
      <c r="D28" s="23" t="s">
        <v>115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17" t="s">
        <v>194</v>
      </c>
      <c r="T28" s="185" t="s">
        <v>210</v>
      </c>
      <c r="U28" s="185" t="s">
        <v>210</v>
      </c>
      <c r="V28" s="116" t="s">
        <v>193</v>
      </c>
      <c r="W28" s="116" t="s">
        <v>193</v>
      </c>
      <c r="X28" s="185" t="s">
        <v>210</v>
      </c>
      <c r="Y28" s="185" t="s">
        <v>210</v>
      </c>
      <c r="Z28" s="186" t="s">
        <v>212</v>
      </c>
      <c r="AA28" s="186" t="s">
        <v>212</v>
      </c>
      <c r="AB28" s="187" t="s">
        <v>214</v>
      </c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55">
        <f t="shared" si="2"/>
        <v>0</v>
      </c>
    </row>
    <row r="29" spans="1:57" x14ac:dyDescent="0.25">
      <c r="A29" s="251"/>
      <c r="B29" s="225" t="s">
        <v>123</v>
      </c>
      <c r="C29" s="233" t="s">
        <v>33</v>
      </c>
      <c r="D29" s="34" t="s">
        <v>114</v>
      </c>
      <c r="E29" s="42">
        <f>E34+E31</f>
        <v>36</v>
      </c>
      <c r="F29" s="42">
        <f t="shared" ref="F29:R29" si="9">F34+F31</f>
        <v>36</v>
      </c>
      <c r="G29" s="42">
        <f t="shared" si="9"/>
        <v>20</v>
      </c>
      <c r="H29" s="42">
        <f t="shared" si="9"/>
        <v>20</v>
      </c>
      <c r="I29" s="42">
        <f t="shared" si="9"/>
        <v>21</v>
      </c>
      <c r="J29" s="42">
        <f t="shared" si="9"/>
        <v>21</v>
      </c>
      <c r="K29" s="42">
        <f t="shared" si="9"/>
        <v>21</v>
      </c>
      <c r="L29" s="42">
        <f t="shared" si="9"/>
        <v>21</v>
      </c>
      <c r="M29" s="42">
        <f t="shared" si="9"/>
        <v>20</v>
      </c>
      <c r="N29" s="42">
        <f t="shared" si="9"/>
        <v>20</v>
      </c>
      <c r="O29" s="42">
        <f t="shared" si="9"/>
        <v>20</v>
      </c>
      <c r="P29" s="42">
        <f t="shared" si="9"/>
        <v>20</v>
      </c>
      <c r="Q29" s="42">
        <f t="shared" si="9"/>
        <v>36</v>
      </c>
      <c r="R29" s="42">
        <f t="shared" si="9"/>
        <v>36</v>
      </c>
      <c r="S29" s="117" t="s">
        <v>194</v>
      </c>
      <c r="T29" s="185" t="s">
        <v>210</v>
      </c>
      <c r="U29" s="185" t="s">
        <v>210</v>
      </c>
      <c r="V29" s="116" t="s">
        <v>193</v>
      </c>
      <c r="W29" s="116" t="s">
        <v>193</v>
      </c>
      <c r="X29" s="185" t="s">
        <v>210</v>
      </c>
      <c r="Y29" s="185" t="s">
        <v>210</v>
      </c>
      <c r="Z29" s="186" t="s">
        <v>212</v>
      </c>
      <c r="AA29" s="186" t="s">
        <v>212</v>
      </c>
      <c r="AB29" s="187" t="s">
        <v>214</v>
      </c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59">
        <f t="shared" si="2"/>
        <v>348</v>
      </c>
    </row>
    <row r="30" spans="1:57" x14ac:dyDescent="0.25">
      <c r="A30" s="251"/>
      <c r="B30" s="226"/>
      <c r="C30" s="234"/>
      <c r="D30" s="34" t="s">
        <v>115</v>
      </c>
      <c r="E30" s="42">
        <f>E35+E32</f>
        <v>0</v>
      </c>
      <c r="F30" s="42">
        <f t="shared" ref="F30:R30" si="10">F35+F32</f>
        <v>0</v>
      </c>
      <c r="G30" s="42">
        <f t="shared" si="10"/>
        <v>9</v>
      </c>
      <c r="H30" s="42">
        <f t="shared" si="10"/>
        <v>9</v>
      </c>
      <c r="I30" s="42">
        <f t="shared" si="10"/>
        <v>9</v>
      </c>
      <c r="J30" s="42">
        <f t="shared" si="10"/>
        <v>9</v>
      </c>
      <c r="K30" s="42">
        <f t="shared" si="10"/>
        <v>8</v>
      </c>
      <c r="L30" s="42">
        <f t="shared" si="10"/>
        <v>8</v>
      </c>
      <c r="M30" s="42">
        <f t="shared" si="10"/>
        <v>8</v>
      </c>
      <c r="N30" s="42">
        <f t="shared" si="10"/>
        <v>7</v>
      </c>
      <c r="O30" s="42">
        <f t="shared" si="10"/>
        <v>8</v>
      </c>
      <c r="P30" s="42">
        <f t="shared" si="10"/>
        <v>7</v>
      </c>
      <c r="Q30" s="42">
        <f t="shared" si="10"/>
        <v>0</v>
      </c>
      <c r="R30" s="42">
        <f t="shared" si="10"/>
        <v>0</v>
      </c>
      <c r="S30" s="117" t="s">
        <v>194</v>
      </c>
      <c r="T30" s="185" t="s">
        <v>210</v>
      </c>
      <c r="U30" s="185" t="s">
        <v>210</v>
      </c>
      <c r="V30" s="116" t="s">
        <v>193</v>
      </c>
      <c r="W30" s="116" t="s">
        <v>193</v>
      </c>
      <c r="X30" s="185" t="s">
        <v>210</v>
      </c>
      <c r="Y30" s="185" t="s">
        <v>210</v>
      </c>
      <c r="Z30" s="186" t="s">
        <v>212</v>
      </c>
      <c r="AA30" s="186" t="s">
        <v>212</v>
      </c>
      <c r="AB30" s="187" t="s">
        <v>214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59">
        <f t="shared" si="2"/>
        <v>82</v>
      </c>
    </row>
    <row r="31" spans="1:57" x14ac:dyDescent="0.25">
      <c r="A31" s="251"/>
      <c r="B31" s="283" t="s">
        <v>124</v>
      </c>
      <c r="C31" s="285" t="s">
        <v>56</v>
      </c>
      <c r="D31" s="34" t="s">
        <v>114</v>
      </c>
      <c r="E31" s="42">
        <f>E33</f>
        <v>36</v>
      </c>
      <c r="F31" s="42">
        <f t="shared" ref="F31:R31" si="11">F33</f>
        <v>36</v>
      </c>
      <c r="G31" s="42">
        <f t="shared" si="11"/>
        <v>0</v>
      </c>
      <c r="H31" s="42">
        <f t="shared" si="11"/>
        <v>0</v>
      </c>
      <c r="I31" s="42">
        <f t="shared" si="11"/>
        <v>0</v>
      </c>
      <c r="J31" s="42">
        <f t="shared" si="11"/>
        <v>0</v>
      </c>
      <c r="K31" s="42">
        <f t="shared" si="11"/>
        <v>0</v>
      </c>
      <c r="L31" s="42">
        <f t="shared" si="11"/>
        <v>0</v>
      </c>
      <c r="M31" s="42">
        <f t="shared" si="11"/>
        <v>0</v>
      </c>
      <c r="N31" s="42">
        <f t="shared" si="11"/>
        <v>0</v>
      </c>
      <c r="O31" s="42">
        <f t="shared" si="11"/>
        <v>0</v>
      </c>
      <c r="P31" s="42">
        <f t="shared" si="11"/>
        <v>0</v>
      </c>
      <c r="Q31" s="42">
        <f t="shared" si="11"/>
        <v>0</v>
      </c>
      <c r="R31" s="42">
        <f t="shared" si="11"/>
        <v>0</v>
      </c>
      <c r="S31" s="117" t="s">
        <v>194</v>
      </c>
      <c r="T31" s="185" t="s">
        <v>210</v>
      </c>
      <c r="U31" s="185" t="s">
        <v>210</v>
      </c>
      <c r="V31" s="116" t="s">
        <v>193</v>
      </c>
      <c r="W31" s="116" t="s">
        <v>193</v>
      </c>
      <c r="X31" s="185" t="s">
        <v>210</v>
      </c>
      <c r="Y31" s="185" t="s">
        <v>210</v>
      </c>
      <c r="Z31" s="186" t="s">
        <v>212</v>
      </c>
      <c r="AA31" s="186" t="s">
        <v>212</v>
      </c>
      <c r="AB31" s="187" t="s">
        <v>214</v>
      </c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59"/>
    </row>
    <row r="32" spans="1:57" x14ac:dyDescent="0.25">
      <c r="A32" s="251"/>
      <c r="B32" s="284"/>
      <c r="C32" s="286"/>
      <c r="D32" s="34" t="s">
        <v>115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117" t="s">
        <v>194</v>
      </c>
      <c r="T32" s="185" t="s">
        <v>210</v>
      </c>
      <c r="U32" s="185" t="s">
        <v>210</v>
      </c>
      <c r="V32" s="116" t="s">
        <v>193</v>
      </c>
      <c r="W32" s="116" t="s">
        <v>193</v>
      </c>
      <c r="X32" s="185" t="s">
        <v>210</v>
      </c>
      <c r="Y32" s="185" t="s">
        <v>210</v>
      </c>
      <c r="Z32" s="186" t="s">
        <v>212</v>
      </c>
      <c r="AA32" s="186" t="s">
        <v>212</v>
      </c>
      <c r="AB32" s="187" t="s">
        <v>214</v>
      </c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59"/>
    </row>
    <row r="33" spans="1:57" ht="16.5" x14ac:dyDescent="0.25">
      <c r="A33" s="251"/>
      <c r="B33" s="188" t="s">
        <v>34</v>
      </c>
      <c r="C33" s="135" t="s">
        <v>63</v>
      </c>
      <c r="D33" s="41" t="s">
        <v>114</v>
      </c>
      <c r="E33" s="17">
        <v>36</v>
      </c>
      <c r="F33" s="17">
        <v>36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17" t="s">
        <v>194</v>
      </c>
      <c r="T33" s="185" t="s">
        <v>210</v>
      </c>
      <c r="U33" s="185" t="s">
        <v>210</v>
      </c>
      <c r="V33" s="116" t="s">
        <v>193</v>
      </c>
      <c r="W33" s="116" t="s">
        <v>193</v>
      </c>
      <c r="X33" s="185" t="s">
        <v>210</v>
      </c>
      <c r="Y33" s="185" t="s">
        <v>210</v>
      </c>
      <c r="Z33" s="186" t="s">
        <v>212</v>
      </c>
      <c r="AA33" s="186" t="s">
        <v>212</v>
      </c>
      <c r="AB33" s="187" t="s">
        <v>214</v>
      </c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59"/>
    </row>
    <row r="34" spans="1:57" ht="15" customHeight="1" x14ac:dyDescent="0.25">
      <c r="A34" s="251"/>
      <c r="B34" s="225" t="s">
        <v>126</v>
      </c>
      <c r="C34" s="285" t="s">
        <v>64</v>
      </c>
      <c r="D34" s="34" t="s">
        <v>114</v>
      </c>
      <c r="E34" s="42">
        <f>E36+E38</f>
        <v>0</v>
      </c>
      <c r="F34" s="42">
        <f t="shared" ref="F34:R34" si="12">F36+F38</f>
        <v>0</v>
      </c>
      <c r="G34" s="42">
        <f t="shared" si="12"/>
        <v>20</v>
      </c>
      <c r="H34" s="42">
        <f t="shared" si="12"/>
        <v>20</v>
      </c>
      <c r="I34" s="42">
        <f t="shared" si="12"/>
        <v>21</v>
      </c>
      <c r="J34" s="42">
        <f t="shared" si="12"/>
        <v>21</v>
      </c>
      <c r="K34" s="42">
        <f t="shared" si="12"/>
        <v>21</v>
      </c>
      <c r="L34" s="42">
        <f t="shared" si="12"/>
        <v>21</v>
      </c>
      <c r="M34" s="42">
        <f t="shared" si="12"/>
        <v>20</v>
      </c>
      <c r="N34" s="42">
        <f t="shared" si="12"/>
        <v>20</v>
      </c>
      <c r="O34" s="42">
        <f t="shared" si="12"/>
        <v>20</v>
      </c>
      <c r="P34" s="42">
        <f t="shared" si="12"/>
        <v>20</v>
      </c>
      <c r="Q34" s="42">
        <f t="shared" si="12"/>
        <v>36</v>
      </c>
      <c r="R34" s="42">
        <f t="shared" si="12"/>
        <v>36</v>
      </c>
      <c r="S34" s="117" t="s">
        <v>194</v>
      </c>
      <c r="T34" s="185" t="s">
        <v>210</v>
      </c>
      <c r="U34" s="185" t="s">
        <v>210</v>
      </c>
      <c r="V34" s="116" t="s">
        <v>193</v>
      </c>
      <c r="W34" s="116" t="s">
        <v>193</v>
      </c>
      <c r="X34" s="185" t="s">
        <v>210</v>
      </c>
      <c r="Y34" s="185" t="s">
        <v>210</v>
      </c>
      <c r="Z34" s="186" t="s">
        <v>212</v>
      </c>
      <c r="AA34" s="186" t="s">
        <v>212</v>
      </c>
      <c r="AB34" s="187" t="s">
        <v>214</v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59">
        <f t="shared" si="2"/>
        <v>276</v>
      </c>
    </row>
    <row r="35" spans="1:57" x14ac:dyDescent="0.25">
      <c r="A35" s="251"/>
      <c r="B35" s="226"/>
      <c r="C35" s="286"/>
      <c r="D35" s="34" t="s">
        <v>115</v>
      </c>
      <c r="E35" s="42">
        <f>E37</f>
        <v>0</v>
      </c>
      <c r="F35" s="42">
        <f t="shared" ref="F35:R35" si="13">F37</f>
        <v>0</v>
      </c>
      <c r="G35" s="42">
        <f t="shared" si="13"/>
        <v>9</v>
      </c>
      <c r="H35" s="42">
        <f t="shared" si="13"/>
        <v>9</v>
      </c>
      <c r="I35" s="42">
        <f t="shared" si="13"/>
        <v>9</v>
      </c>
      <c r="J35" s="42">
        <f t="shared" si="13"/>
        <v>9</v>
      </c>
      <c r="K35" s="42">
        <f t="shared" si="13"/>
        <v>8</v>
      </c>
      <c r="L35" s="42">
        <f t="shared" si="13"/>
        <v>8</v>
      </c>
      <c r="M35" s="42">
        <f t="shared" si="13"/>
        <v>8</v>
      </c>
      <c r="N35" s="42">
        <f t="shared" si="13"/>
        <v>7</v>
      </c>
      <c r="O35" s="42">
        <f t="shared" si="13"/>
        <v>8</v>
      </c>
      <c r="P35" s="42">
        <f t="shared" si="13"/>
        <v>7</v>
      </c>
      <c r="Q35" s="42">
        <f t="shared" si="13"/>
        <v>0</v>
      </c>
      <c r="R35" s="42">
        <f t="shared" si="13"/>
        <v>0</v>
      </c>
      <c r="S35" s="117" t="s">
        <v>194</v>
      </c>
      <c r="T35" s="185" t="s">
        <v>210</v>
      </c>
      <c r="U35" s="185" t="s">
        <v>210</v>
      </c>
      <c r="V35" s="116" t="s">
        <v>193</v>
      </c>
      <c r="W35" s="116" t="s">
        <v>193</v>
      </c>
      <c r="X35" s="185" t="s">
        <v>210</v>
      </c>
      <c r="Y35" s="185" t="s">
        <v>210</v>
      </c>
      <c r="Z35" s="186" t="s">
        <v>212</v>
      </c>
      <c r="AA35" s="186" t="s">
        <v>212</v>
      </c>
      <c r="AB35" s="187" t="s">
        <v>214</v>
      </c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59">
        <f t="shared" si="2"/>
        <v>82</v>
      </c>
    </row>
    <row r="36" spans="1:57" ht="15" customHeight="1" x14ac:dyDescent="0.25">
      <c r="A36" s="251"/>
      <c r="B36" s="209" t="s">
        <v>35</v>
      </c>
      <c r="C36" s="229" t="s">
        <v>65</v>
      </c>
      <c r="D36" s="41" t="s">
        <v>114</v>
      </c>
      <c r="E36" s="17"/>
      <c r="F36" s="17"/>
      <c r="G36" s="17">
        <v>20</v>
      </c>
      <c r="H36" s="17">
        <v>20</v>
      </c>
      <c r="I36" s="17">
        <v>21</v>
      </c>
      <c r="J36" s="17">
        <v>21</v>
      </c>
      <c r="K36" s="17">
        <v>21</v>
      </c>
      <c r="L36" s="17">
        <v>21</v>
      </c>
      <c r="M36" s="17">
        <v>20</v>
      </c>
      <c r="N36" s="17">
        <v>20</v>
      </c>
      <c r="O36" s="17">
        <v>20</v>
      </c>
      <c r="P36" s="17">
        <v>20</v>
      </c>
      <c r="Q36" s="17"/>
      <c r="R36" s="17"/>
      <c r="S36" s="117" t="s">
        <v>194</v>
      </c>
      <c r="T36" s="185" t="s">
        <v>210</v>
      </c>
      <c r="U36" s="185" t="s">
        <v>210</v>
      </c>
      <c r="V36" s="116" t="s">
        <v>193</v>
      </c>
      <c r="W36" s="116" t="s">
        <v>193</v>
      </c>
      <c r="X36" s="185" t="s">
        <v>210</v>
      </c>
      <c r="Y36" s="185" t="s">
        <v>210</v>
      </c>
      <c r="Z36" s="186" t="s">
        <v>212</v>
      </c>
      <c r="AA36" s="186" t="s">
        <v>212</v>
      </c>
      <c r="AB36" s="187" t="s">
        <v>214</v>
      </c>
      <c r="AC36" s="17"/>
      <c r="AD36" s="17"/>
      <c r="AE36" s="17"/>
      <c r="AF36" s="17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55">
        <f t="shared" si="2"/>
        <v>204</v>
      </c>
    </row>
    <row r="37" spans="1:57" x14ac:dyDescent="0.25">
      <c r="A37" s="251"/>
      <c r="B37" s="210"/>
      <c r="C37" s="230"/>
      <c r="D37" s="23" t="s">
        <v>115</v>
      </c>
      <c r="E37" s="43"/>
      <c r="F37" s="43"/>
      <c r="G37" s="43">
        <v>9</v>
      </c>
      <c r="H37" s="43">
        <v>9</v>
      </c>
      <c r="I37" s="43">
        <v>9</v>
      </c>
      <c r="J37" s="43">
        <v>9</v>
      </c>
      <c r="K37" s="43">
        <v>8</v>
      </c>
      <c r="L37" s="43">
        <v>8</v>
      </c>
      <c r="M37" s="43">
        <v>8</v>
      </c>
      <c r="N37" s="43">
        <v>7</v>
      </c>
      <c r="O37" s="43">
        <v>8</v>
      </c>
      <c r="P37" s="43">
        <v>7</v>
      </c>
      <c r="Q37" s="43"/>
      <c r="R37" s="43"/>
      <c r="S37" s="117" t="s">
        <v>194</v>
      </c>
      <c r="T37" s="185" t="s">
        <v>210</v>
      </c>
      <c r="U37" s="185" t="s">
        <v>210</v>
      </c>
      <c r="V37" s="116" t="s">
        <v>193</v>
      </c>
      <c r="W37" s="116" t="s">
        <v>193</v>
      </c>
      <c r="X37" s="185" t="s">
        <v>210</v>
      </c>
      <c r="Y37" s="185" t="s">
        <v>210</v>
      </c>
      <c r="Z37" s="186" t="s">
        <v>212</v>
      </c>
      <c r="AA37" s="186" t="s">
        <v>212</v>
      </c>
      <c r="AB37" s="187" t="s">
        <v>214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55">
        <f t="shared" si="2"/>
        <v>82</v>
      </c>
    </row>
    <row r="38" spans="1:57" ht="16.5" x14ac:dyDescent="0.25">
      <c r="A38" s="251"/>
      <c r="B38" s="35" t="s">
        <v>34</v>
      </c>
      <c r="C38" s="19" t="s">
        <v>63</v>
      </c>
      <c r="D38" s="41" t="s">
        <v>114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>
        <v>36</v>
      </c>
      <c r="R38" s="17">
        <v>36</v>
      </c>
      <c r="S38" s="117" t="s">
        <v>194</v>
      </c>
      <c r="T38" s="185" t="s">
        <v>210</v>
      </c>
      <c r="U38" s="185" t="s">
        <v>210</v>
      </c>
      <c r="V38" s="116" t="s">
        <v>193</v>
      </c>
      <c r="W38" s="116" t="s">
        <v>193</v>
      </c>
      <c r="X38" s="185" t="s">
        <v>210</v>
      </c>
      <c r="Y38" s="185" t="s">
        <v>210</v>
      </c>
      <c r="Z38" s="186" t="s">
        <v>212</v>
      </c>
      <c r="AA38" s="186" t="s">
        <v>212</v>
      </c>
      <c r="AB38" s="187" t="s">
        <v>214</v>
      </c>
      <c r="AC38" s="17"/>
      <c r="AD38" s="17"/>
      <c r="AE38" s="17"/>
      <c r="AF38" s="17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55">
        <f>SUM(E38:BC38)</f>
        <v>72</v>
      </c>
    </row>
    <row r="39" spans="1:57" ht="16.5" x14ac:dyDescent="0.25">
      <c r="A39" s="251"/>
      <c r="B39" s="56" t="s">
        <v>68</v>
      </c>
      <c r="C39" s="57" t="s">
        <v>129</v>
      </c>
      <c r="D39" s="41" t="s">
        <v>114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117" t="s">
        <v>194</v>
      </c>
      <c r="T39" s="185" t="s">
        <v>210</v>
      </c>
      <c r="U39" s="185" t="s">
        <v>210</v>
      </c>
      <c r="V39" s="116" t="s">
        <v>193</v>
      </c>
      <c r="W39" s="116" t="s">
        <v>193</v>
      </c>
      <c r="X39" s="185" t="s">
        <v>210</v>
      </c>
      <c r="Y39" s="185" t="s">
        <v>210</v>
      </c>
      <c r="Z39" s="186" t="s">
        <v>212</v>
      </c>
      <c r="AA39" s="186" t="s">
        <v>212</v>
      </c>
      <c r="AB39" s="187" t="s">
        <v>214</v>
      </c>
      <c r="AC39" s="58"/>
      <c r="AD39" s="58"/>
      <c r="AE39" s="58"/>
      <c r="AF39" s="58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58"/>
      <c r="AU39" s="58"/>
      <c r="AV39" s="17"/>
      <c r="AW39" s="17"/>
      <c r="AX39" s="17"/>
      <c r="AY39" s="17"/>
      <c r="AZ39" s="17"/>
      <c r="BA39" s="17"/>
      <c r="BB39" s="17"/>
      <c r="BC39" s="17"/>
      <c r="BD39" s="17"/>
      <c r="BE39" s="55">
        <f>SUM(E39:BC39)</f>
        <v>0</v>
      </c>
    </row>
    <row r="40" spans="1:57" ht="21.75" customHeight="1" x14ac:dyDescent="0.25">
      <c r="A40" s="251"/>
      <c r="B40" s="281" t="s">
        <v>116</v>
      </c>
      <c r="C40" s="282"/>
      <c r="D40" s="287"/>
      <c r="E40" s="28">
        <f t="shared" ref="E40:R40" si="14">E11+E19</f>
        <v>36</v>
      </c>
      <c r="F40" s="28">
        <f t="shared" si="14"/>
        <v>36</v>
      </c>
      <c r="G40" s="28">
        <f t="shared" si="14"/>
        <v>36</v>
      </c>
      <c r="H40" s="28">
        <f t="shared" si="14"/>
        <v>36</v>
      </c>
      <c r="I40" s="28">
        <f t="shared" si="14"/>
        <v>36</v>
      </c>
      <c r="J40" s="28">
        <f t="shared" si="14"/>
        <v>36</v>
      </c>
      <c r="K40" s="28">
        <f t="shared" si="14"/>
        <v>36</v>
      </c>
      <c r="L40" s="28">
        <f t="shared" si="14"/>
        <v>36</v>
      </c>
      <c r="M40" s="28">
        <f t="shared" si="14"/>
        <v>36</v>
      </c>
      <c r="N40" s="28">
        <f t="shared" si="14"/>
        <v>36</v>
      </c>
      <c r="O40" s="28">
        <f t="shared" si="14"/>
        <v>36</v>
      </c>
      <c r="P40" s="28">
        <f t="shared" si="14"/>
        <v>36</v>
      </c>
      <c r="Q40" s="28">
        <f t="shared" si="14"/>
        <v>36</v>
      </c>
      <c r="R40" s="28">
        <f t="shared" si="14"/>
        <v>36</v>
      </c>
      <c r="S40" s="117" t="s">
        <v>194</v>
      </c>
      <c r="T40" s="185" t="s">
        <v>210</v>
      </c>
      <c r="U40" s="185" t="s">
        <v>210</v>
      </c>
      <c r="V40" s="116" t="s">
        <v>193</v>
      </c>
      <c r="W40" s="116" t="s">
        <v>193</v>
      </c>
      <c r="X40" s="185" t="s">
        <v>210</v>
      </c>
      <c r="Y40" s="185" t="s">
        <v>210</v>
      </c>
      <c r="Z40" s="186" t="s">
        <v>212</v>
      </c>
      <c r="AA40" s="186" t="s">
        <v>212</v>
      </c>
      <c r="AB40" s="187" t="s">
        <v>214</v>
      </c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59">
        <f>SUM(E40:BC40)</f>
        <v>504</v>
      </c>
    </row>
    <row r="41" spans="1:57" ht="20.25" customHeight="1" x14ac:dyDescent="0.25">
      <c r="A41" s="251"/>
      <c r="B41" s="281" t="s">
        <v>117</v>
      </c>
      <c r="C41" s="282"/>
      <c r="D41" s="287"/>
      <c r="E41" s="28">
        <f t="shared" ref="E41:R41" si="15">E12+E20</f>
        <v>0</v>
      </c>
      <c r="F41" s="28">
        <f t="shared" si="15"/>
        <v>0</v>
      </c>
      <c r="G41" s="28">
        <f t="shared" si="15"/>
        <v>18</v>
      </c>
      <c r="H41" s="28">
        <f t="shared" si="15"/>
        <v>18</v>
      </c>
      <c r="I41" s="28">
        <f t="shared" si="15"/>
        <v>18</v>
      </c>
      <c r="J41" s="28">
        <f t="shared" si="15"/>
        <v>18</v>
      </c>
      <c r="K41" s="28">
        <f t="shared" si="15"/>
        <v>18</v>
      </c>
      <c r="L41" s="28">
        <f t="shared" si="15"/>
        <v>18</v>
      </c>
      <c r="M41" s="28">
        <f t="shared" si="15"/>
        <v>18</v>
      </c>
      <c r="N41" s="28">
        <f t="shared" si="15"/>
        <v>18</v>
      </c>
      <c r="O41" s="28">
        <f t="shared" si="15"/>
        <v>18</v>
      </c>
      <c r="P41" s="28">
        <f t="shared" si="15"/>
        <v>18</v>
      </c>
      <c r="Q41" s="28">
        <f t="shared" si="15"/>
        <v>0</v>
      </c>
      <c r="R41" s="28">
        <f t="shared" si="15"/>
        <v>0</v>
      </c>
      <c r="S41" s="117" t="s">
        <v>194</v>
      </c>
      <c r="T41" s="185" t="s">
        <v>210</v>
      </c>
      <c r="U41" s="185" t="s">
        <v>210</v>
      </c>
      <c r="V41" s="116" t="s">
        <v>193</v>
      </c>
      <c r="W41" s="116" t="s">
        <v>193</v>
      </c>
      <c r="X41" s="185" t="s">
        <v>210</v>
      </c>
      <c r="Y41" s="185" t="s">
        <v>210</v>
      </c>
      <c r="Z41" s="186" t="s">
        <v>212</v>
      </c>
      <c r="AA41" s="186" t="s">
        <v>212</v>
      </c>
      <c r="AB41" s="187" t="s">
        <v>214</v>
      </c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59">
        <f>SUM(E41:BC41)</f>
        <v>180</v>
      </c>
    </row>
    <row r="42" spans="1:57" x14ac:dyDescent="0.25">
      <c r="A42" s="251"/>
      <c r="B42" s="281" t="s">
        <v>118</v>
      </c>
      <c r="C42" s="282"/>
      <c r="D42" s="287"/>
      <c r="E42" s="28">
        <f t="shared" ref="E42:R42" si="16">E40+E41</f>
        <v>36</v>
      </c>
      <c r="F42" s="28">
        <f t="shared" si="16"/>
        <v>36</v>
      </c>
      <c r="G42" s="28">
        <f t="shared" si="16"/>
        <v>54</v>
      </c>
      <c r="H42" s="28">
        <f t="shared" si="16"/>
        <v>54</v>
      </c>
      <c r="I42" s="28">
        <f t="shared" si="16"/>
        <v>54</v>
      </c>
      <c r="J42" s="28">
        <f t="shared" si="16"/>
        <v>54</v>
      </c>
      <c r="K42" s="28">
        <f t="shared" si="16"/>
        <v>54</v>
      </c>
      <c r="L42" s="28">
        <f t="shared" si="16"/>
        <v>54</v>
      </c>
      <c r="M42" s="28">
        <f t="shared" si="16"/>
        <v>54</v>
      </c>
      <c r="N42" s="28">
        <f t="shared" si="16"/>
        <v>54</v>
      </c>
      <c r="O42" s="28">
        <f t="shared" si="16"/>
        <v>54</v>
      </c>
      <c r="P42" s="28">
        <f t="shared" si="16"/>
        <v>54</v>
      </c>
      <c r="Q42" s="28">
        <f t="shared" si="16"/>
        <v>36</v>
      </c>
      <c r="R42" s="28">
        <f t="shared" si="16"/>
        <v>36</v>
      </c>
      <c r="S42" s="117" t="s">
        <v>194</v>
      </c>
      <c r="T42" s="185" t="s">
        <v>210</v>
      </c>
      <c r="U42" s="185" t="s">
        <v>210</v>
      </c>
      <c r="V42" s="116" t="s">
        <v>193</v>
      </c>
      <c r="W42" s="116" t="s">
        <v>193</v>
      </c>
      <c r="X42" s="185" t="s">
        <v>210</v>
      </c>
      <c r="Y42" s="185" t="s">
        <v>210</v>
      </c>
      <c r="Z42" s="186" t="s">
        <v>212</v>
      </c>
      <c r="AA42" s="186" t="s">
        <v>212</v>
      </c>
      <c r="AB42" s="187" t="s">
        <v>214</v>
      </c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59">
        <f>SUM(E42:BC42)</f>
        <v>684</v>
      </c>
    </row>
  </sheetData>
  <mergeCells count="58">
    <mergeCell ref="B23:B24"/>
    <mergeCell ref="C23:C24"/>
    <mergeCell ref="C13:C14"/>
    <mergeCell ref="B15:B16"/>
    <mergeCell ref="B13:B14"/>
    <mergeCell ref="B17:B18"/>
    <mergeCell ref="C17:C18"/>
    <mergeCell ref="BE5:BE10"/>
    <mergeCell ref="R5:U5"/>
    <mergeCell ref="E7:BD7"/>
    <mergeCell ref="E9:BD9"/>
    <mergeCell ref="AE5:AH5"/>
    <mergeCell ref="M5:M6"/>
    <mergeCell ref="Z5:Z6"/>
    <mergeCell ref="AM5:AM6"/>
    <mergeCell ref="AA5:AC5"/>
    <mergeCell ref="AD5:AD6"/>
    <mergeCell ref="AN5:AQ5"/>
    <mergeCell ref="W5:Y5"/>
    <mergeCell ref="AI5:AI6"/>
    <mergeCell ref="AJ5:AL5"/>
    <mergeCell ref="AR5:AR6"/>
    <mergeCell ref="AS5:AU5"/>
    <mergeCell ref="B36:B37"/>
    <mergeCell ref="C36:C37"/>
    <mergeCell ref="B27:B28"/>
    <mergeCell ref="C34:C35"/>
    <mergeCell ref="B34:B35"/>
    <mergeCell ref="B31:B32"/>
    <mergeCell ref="C31:C32"/>
    <mergeCell ref="A11:A42"/>
    <mergeCell ref="C15:C16"/>
    <mergeCell ref="B19:B20"/>
    <mergeCell ref="B11:B12"/>
    <mergeCell ref="C11:C12"/>
    <mergeCell ref="B42:D42"/>
    <mergeCell ref="B41:D41"/>
    <mergeCell ref="C19:C20"/>
    <mergeCell ref="B21:B22"/>
    <mergeCell ref="C21:C22"/>
    <mergeCell ref="B40:D40"/>
    <mergeCell ref="B25:B26"/>
    <mergeCell ref="C25:C26"/>
    <mergeCell ref="B29:B30"/>
    <mergeCell ref="C29:C30"/>
    <mergeCell ref="C27:C28"/>
    <mergeCell ref="AV5:AV6"/>
    <mergeCell ref="AW5:AZ5"/>
    <mergeCell ref="BA5:BD5"/>
    <mergeCell ref="A5:A10"/>
    <mergeCell ref="B5:B10"/>
    <mergeCell ref="C5:C10"/>
    <mergeCell ref="D5:D10"/>
    <mergeCell ref="V5:V6"/>
    <mergeCell ref="E5:H5"/>
    <mergeCell ref="I5:I6"/>
    <mergeCell ref="J5:L5"/>
    <mergeCell ref="N5:Q5"/>
  </mergeCells>
  <phoneticPr fontId="10" type="noConversion"/>
  <pageMargins left="0.33" right="0.26" top="0.74803149606299213" bottom="0.4" header="0.31496062992125984" footer="0.31496062992125984"/>
  <pageSetup paperSize="9" scale="92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8"/>
  <sheetViews>
    <sheetView view="pageBreakPreview" zoomScale="110" zoomScaleNormal="130" zoomScaleSheetLayoutView="11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B2" sqref="B2"/>
    </sheetView>
  </sheetViews>
  <sheetFormatPr defaultColWidth="2.28515625" defaultRowHeight="15" x14ac:dyDescent="0.25"/>
  <cols>
    <col min="1" max="1" width="2.28515625" customWidth="1"/>
    <col min="2" max="2" width="7.140625" customWidth="1"/>
    <col min="3" max="3" width="14.5703125" customWidth="1"/>
    <col min="4" max="55" width="2.28515625" customWidth="1"/>
    <col min="56" max="56" width="7" customWidth="1"/>
  </cols>
  <sheetData>
    <row r="1" spans="1:253" s="70" customFormat="1" ht="12" x14ac:dyDescent="0.25">
      <c r="B1" s="295" t="s">
        <v>142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</row>
    <row r="2" spans="1:253" s="70" customFormat="1" ht="12" x14ac:dyDescent="0.25">
      <c r="B2" s="189" t="s">
        <v>243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</row>
    <row r="3" spans="1:253" x14ac:dyDescent="0.25">
      <c r="A3" s="1"/>
      <c r="B3" s="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5" customHeight="1" x14ac:dyDescent="0.25">
      <c r="A4" s="251" t="s">
        <v>72</v>
      </c>
      <c r="B4" s="252" t="s">
        <v>0</v>
      </c>
      <c r="C4" s="254" t="s">
        <v>73</v>
      </c>
      <c r="D4" s="217" t="s">
        <v>75</v>
      </c>
      <c r="E4" s="218"/>
      <c r="F4" s="218"/>
      <c r="G4" s="219"/>
      <c r="H4" s="220" t="s">
        <v>143</v>
      </c>
      <c r="I4" s="217" t="s">
        <v>76</v>
      </c>
      <c r="J4" s="249"/>
      <c r="K4" s="250"/>
      <c r="L4" s="220" t="s">
        <v>144</v>
      </c>
      <c r="M4" s="217" t="s">
        <v>77</v>
      </c>
      <c r="N4" s="218"/>
      <c r="O4" s="218"/>
      <c r="P4" s="219"/>
      <c r="Q4" s="217" t="s">
        <v>78</v>
      </c>
      <c r="R4" s="218"/>
      <c r="S4" s="218"/>
      <c r="T4" s="219"/>
      <c r="U4" s="216" t="s">
        <v>145</v>
      </c>
      <c r="V4" s="217" t="s">
        <v>79</v>
      </c>
      <c r="W4" s="218"/>
      <c r="X4" s="219"/>
      <c r="Y4" s="213" t="s">
        <v>146</v>
      </c>
      <c r="Z4" s="217" t="s">
        <v>80</v>
      </c>
      <c r="AA4" s="218"/>
      <c r="AB4" s="218"/>
      <c r="AC4" s="220" t="s">
        <v>147</v>
      </c>
      <c r="AD4" s="217" t="s">
        <v>81</v>
      </c>
      <c r="AE4" s="218"/>
      <c r="AF4" s="218"/>
      <c r="AG4" s="219"/>
      <c r="AH4" s="216" t="s">
        <v>148</v>
      </c>
      <c r="AI4" s="215" t="s">
        <v>82</v>
      </c>
      <c r="AJ4" s="215"/>
      <c r="AK4" s="215"/>
      <c r="AL4" s="213" t="s">
        <v>149</v>
      </c>
      <c r="AM4" s="215" t="s">
        <v>83</v>
      </c>
      <c r="AN4" s="215"/>
      <c r="AO4" s="215"/>
      <c r="AP4" s="215"/>
      <c r="AQ4" s="220" t="s">
        <v>84</v>
      </c>
      <c r="AR4" s="217" t="s">
        <v>85</v>
      </c>
      <c r="AS4" s="218"/>
      <c r="AT4" s="219"/>
      <c r="AU4" s="220" t="s">
        <v>86</v>
      </c>
      <c r="AV4" s="217" t="s">
        <v>87</v>
      </c>
      <c r="AW4" s="218"/>
      <c r="AX4" s="218"/>
      <c r="AY4" s="219"/>
      <c r="AZ4" s="215" t="s">
        <v>88</v>
      </c>
      <c r="BA4" s="215"/>
      <c r="BB4" s="215"/>
      <c r="BC4" s="215"/>
      <c r="BD4" s="292" t="s">
        <v>134</v>
      </c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29.25" customHeight="1" x14ac:dyDescent="0.25">
      <c r="A5" s="251"/>
      <c r="B5" s="253"/>
      <c r="C5" s="255"/>
      <c r="D5" s="85" t="s">
        <v>101</v>
      </c>
      <c r="E5" s="85" t="s">
        <v>102</v>
      </c>
      <c r="F5" s="85" t="s">
        <v>103</v>
      </c>
      <c r="G5" s="85" t="s">
        <v>104</v>
      </c>
      <c r="H5" s="221"/>
      <c r="I5" s="85" t="s">
        <v>105</v>
      </c>
      <c r="J5" s="85" t="s">
        <v>106</v>
      </c>
      <c r="K5" s="85" t="s">
        <v>107</v>
      </c>
      <c r="L5" s="221"/>
      <c r="M5" s="85" t="s">
        <v>119</v>
      </c>
      <c r="N5" s="85" t="s">
        <v>120</v>
      </c>
      <c r="O5" s="85" t="s">
        <v>121</v>
      </c>
      <c r="P5" s="85" t="s">
        <v>122</v>
      </c>
      <c r="Q5" s="85" t="s">
        <v>101</v>
      </c>
      <c r="R5" s="85" t="s">
        <v>102</v>
      </c>
      <c r="S5" s="85" t="s">
        <v>103</v>
      </c>
      <c r="T5" s="85" t="s">
        <v>104</v>
      </c>
      <c r="U5" s="216"/>
      <c r="V5" s="8" t="s">
        <v>90</v>
      </c>
      <c r="W5" s="85" t="s">
        <v>91</v>
      </c>
      <c r="X5" s="85" t="s">
        <v>92</v>
      </c>
      <c r="Y5" s="214"/>
      <c r="Z5" s="85" t="s">
        <v>93</v>
      </c>
      <c r="AA5" s="85" t="s">
        <v>94</v>
      </c>
      <c r="AB5" s="9" t="s">
        <v>95</v>
      </c>
      <c r="AC5" s="248"/>
      <c r="AD5" s="10" t="s">
        <v>93</v>
      </c>
      <c r="AE5" s="84" t="s">
        <v>94</v>
      </c>
      <c r="AF5" s="84" t="s">
        <v>103</v>
      </c>
      <c r="AG5" s="84" t="s">
        <v>104</v>
      </c>
      <c r="AH5" s="216"/>
      <c r="AI5" s="85" t="s">
        <v>90</v>
      </c>
      <c r="AJ5" s="85" t="s">
        <v>91</v>
      </c>
      <c r="AK5" s="85" t="s">
        <v>92</v>
      </c>
      <c r="AL5" s="214"/>
      <c r="AM5" s="85" t="s">
        <v>93</v>
      </c>
      <c r="AN5" s="85" t="s">
        <v>94</v>
      </c>
      <c r="AO5" s="9" t="s">
        <v>95</v>
      </c>
      <c r="AP5" s="85" t="s">
        <v>96</v>
      </c>
      <c r="AQ5" s="248"/>
      <c r="AR5" s="85" t="s">
        <v>105</v>
      </c>
      <c r="AS5" s="85" t="s">
        <v>106</v>
      </c>
      <c r="AT5" s="85" t="s">
        <v>107</v>
      </c>
      <c r="AU5" s="248"/>
      <c r="AV5" s="84" t="s">
        <v>97</v>
      </c>
      <c r="AW5" s="84" t="s">
        <v>98</v>
      </c>
      <c r="AX5" s="84" t="s">
        <v>99</v>
      </c>
      <c r="AY5" s="10" t="s">
        <v>100</v>
      </c>
      <c r="AZ5" s="85" t="s">
        <v>101</v>
      </c>
      <c r="BA5" s="85" t="s">
        <v>102</v>
      </c>
      <c r="BB5" s="85" t="s">
        <v>103</v>
      </c>
      <c r="BC5" s="85" t="s">
        <v>108</v>
      </c>
      <c r="BD5" s="293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11.25" customHeight="1" x14ac:dyDescent="0.25">
      <c r="A6" s="251"/>
      <c r="B6" s="253"/>
      <c r="C6" s="255"/>
      <c r="D6" s="245" t="s">
        <v>109</v>
      </c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7"/>
      <c r="BD6" s="293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x14ac:dyDescent="0.25">
      <c r="A7" s="251"/>
      <c r="B7" s="253"/>
      <c r="C7" s="255"/>
      <c r="D7" s="85">
        <v>35</v>
      </c>
      <c r="E7" s="85">
        <v>36</v>
      </c>
      <c r="F7" s="85">
        <v>37</v>
      </c>
      <c r="G7" s="85">
        <v>38</v>
      </c>
      <c r="H7" s="85">
        <v>39</v>
      </c>
      <c r="I7" s="85">
        <v>40</v>
      </c>
      <c r="J7" s="85">
        <v>41</v>
      </c>
      <c r="K7" s="85">
        <v>42</v>
      </c>
      <c r="L7" s="9">
        <v>43</v>
      </c>
      <c r="M7" s="9">
        <v>44</v>
      </c>
      <c r="N7" s="9">
        <v>45</v>
      </c>
      <c r="O7" s="9">
        <v>46</v>
      </c>
      <c r="P7" s="9">
        <v>47</v>
      </c>
      <c r="Q7" s="9">
        <v>48</v>
      </c>
      <c r="R7" s="9">
        <v>49</v>
      </c>
      <c r="S7" s="9">
        <v>50</v>
      </c>
      <c r="T7" s="9">
        <v>51</v>
      </c>
      <c r="U7" s="85">
        <v>52</v>
      </c>
      <c r="V7" s="12">
        <v>1</v>
      </c>
      <c r="W7" s="12">
        <v>2</v>
      </c>
      <c r="X7" s="12">
        <v>3</v>
      </c>
      <c r="Y7" s="12">
        <v>4</v>
      </c>
      <c r="Z7" s="13">
        <v>5</v>
      </c>
      <c r="AA7" s="12">
        <v>6</v>
      </c>
      <c r="AB7" s="12">
        <v>7</v>
      </c>
      <c r="AC7" s="12">
        <v>8</v>
      </c>
      <c r="AD7" s="13">
        <v>9</v>
      </c>
      <c r="AE7" s="85">
        <v>10</v>
      </c>
      <c r="AF7" s="85">
        <v>11</v>
      </c>
      <c r="AG7" s="85">
        <v>12</v>
      </c>
      <c r="AH7" s="85">
        <v>13</v>
      </c>
      <c r="AI7" s="85">
        <v>14</v>
      </c>
      <c r="AJ7" s="85">
        <v>15</v>
      </c>
      <c r="AK7" s="85">
        <v>16</v>
      </c>
      <c r="AL7" s="85">
        <v>17</v>
      </c>
      <c r="AM7" s="9">
        <v>18</v>
      </c>
      <c r="AN7" s="85">
        <v>19</v>
      </c>
      <c r="AO7" s="85">
        <v>20</v>
      </c>
      <c r="AP7" s="85">
        <v>21</v>
      </c>
      <c r="AQ7" s="85">
        <v>22</v>
      </c>
      <c r="AR7" s="14">
        <v>23</v>
      </c>
      <c r="AS7" s="85">
        <v>24</v>
      </c>
      <c r="AT7" s="85">
        <v>25</v>
      </c>
      <c r="AU7" s="9" t="s">
        <v>110</v>
      </c>
      <c r="AV7" s="85">
        <v>27</v>
      </c>
      <c r="AW7" s="85">
        <v>28</v>
      </c>
      <c r="AX7" s="85">
        <v>29</v>
      </c>
      <c r="AY7" s="85">
        <v>30</v>
      </c>
      <c r="AZ7" s="85">
        <v>31</v>
      </c>
      <c r="BA7" s="85">
        <v>32</v>
      </c>
      <c r="BB7" s="85">
        <v>33</v>
      </c>
      <c r="BC7" s="85">
        <v>34</v>
      </c>
      <c r="BD7" s="293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x14ac:dyDescent="0.25">
      <c r="A8" s="251"/>
      <c r="B8" s="253"/>
      <c r="C8" s="255"/>
      <c r="D8" s="245" t="s">
        <v>111</v>
      </c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7"/>
      <c r="BD8" s="293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x14ac:dyDescent="0.25">
      <c r="A9" s="251"/>
      <c r="B9" s="253"/>
      <c r="C9" s="255"/>
      <c r="D9" s="83">
        <v>1</v>
      </c>
      <c r="E9" s="83">
        <v>2</v>
      </c>
      <c r="F9" s="83">
        <v>3</v>
      </c>
      <c r="G9" s="85">
        <v>4</v>
      </c>
      <c r="H9" s="84">
        <v>5</v>
      </c>
      <c r="I9" s="85">
        <v>6</v>
      </c>
      <c r="J9" s="85">
        <v>7</v>
      </c>
      <c r="K9" s="85">
        <v>8</v>
      </c>
      <c r="L9" s="84">
        <v>9</v>
      </c>
      <c r="M9" s="85">
        <v>10</v>
      </c>
      <c r="N9" s="85">
        <v>11</v>
      </c>
      <c r="O9" s="85">
        <v>12</v>
      </c>
      <c r="P9" s="85">
        <v>13</v>
      </c>
      <c r="Q9" s="85">
        <v>14</v>
      </c>
      <c r="R9" s="85">
        <v>15</v>
      </c>
      <c r="S9" s="85">
        <v>16</v>
      </c>
      <c r="T9" s="85">
        <v>17</v>
      </c>
      <c r="U9" s="9">
        <v>18</v>
      </c>
      <c r="V9" s="85">
        <v>19</v>
      </c>
      <c r="W9" s="85">
        <v>20</v>
      </c>
      <c r="X9" s="85">
        <v>21</v>
      </c>
      <c r="Y9" s="85">
        <v>22</v>
      </c>
      <c r="Z9" s="14">
        <v>23</v>
      </c>
      <c r="AA9" s="85">
        <v>24</v>
      </c>
      <c r="AB9" s="85">
        <v>25</v>
      </c>
      <c r="AC9" s="9">
        <v>26</v>
      </c>
      <c r="AD9" s="85">
        <v>27</v>
      </c>
      <c r="AE9" s="85">
        <v>28</v>
      </c>
      <c r="AF9" s="85">
        <v>29</v>
      </c>
      <c r="AG9" s="85">
        <v>30</v>
      </c>
      <c r="AH9" s="85">
        <v>31</v>
      </c>
      <c r="AI9" s="85">
        <v>32</v>
      </c>
      <c r="AJ9" s="85">
        <v>33</v>
      </c>
      <c r="AK9" s="85">
        <v>34</v>
      </c>
      <c r="AL9" s="85">
        <v>35</v>
      </c>
      <c r="AM9" s="85">
        <v>36</v>
      </c>
      <c r="AN9" s="85">
        <v>37</v>
      </c>
      <c r="AO9" s="85">
        <v>38</v>
      </c>
      <c r="AP9" s="85">
        <v>39</v>
      </c>
      <c r="AQ9" s="85">
        <v>40</v>
      </c>
      <c r="AR9" s="85">
        <v>41</v>
      </c>
      <c r="AS9" s="85">
        <v>42</v>
      </c>
      <c r="AT9" s="9">
        <v>43</v>
      </c>
      <c r="AU9" s="9" t="s">
        <v>112</v>
      </c>
      <c r="AV9" s="9">
        <v>45</v>
      </c>
      <c r="AW9" s="9">
        <v>46</v>
      </c>
      <c r="AX9" s="9">
        <v>47</v>
      </c>
      <c r="AY9" s="9">
        <v>48</v>
      </c>
      <c r="AZ9" s="9">
        <v>49</v>
      </c>
      <c r="BA9" s="9">
        <v>50</v>
      </c>
      <c r="BB9" s="9">
        <v>51</v>
      </c>
      <c r="BC9" s="85">
        <v>52</v>
      </c>
      <c r="BD9" s="294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25.5" customHeight="1" x14ac:dyDescent="0.25">
      <c r="A10" s="235" t="s">
        <v>150</v>
      </c>
      <c r="B10" s="79" t="s">
        <v>113</v>
      </c>
      <c r="C10" s="80" t="s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01" t="s">
        <v>193</v>
      </c>
      <c r="V10" s="201" t="s">
        <v>193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201" t="s">
        <v>193</v>
      </c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90" t="s">
        <v>194</v>
      </c>
      <c r="AU10" s="190" t="s">
        <v>194</v>
      </c>
      <c r="AV10" s="201" t="s">
        <v>193</v>
      </c>
      <c r="AW10" s="201" t="s">
        <v>193</v>
      </c>
      <c r="AX10" s="201" t="s">
        <v>193</v>
      </c>
      <c r="AY10" s="201" t="s">
        <v>193</v>
      </c>
      <c r="AZ10" s="201" t="s">
        <v>193</v>
      </c>
      <c r="BA10" s="201" t="s">
        <v>193</v>
      </c>
      <c r="BB10" s="201" t="s">
        <v>193</v>
      </c>
      <c r="BC10" s="201" t="s">
        <v>193</v>
      </c>
      <c r="BD10" s="17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25.5" customHeight="1" x14ac:dyDescent="0.25">
      <c r="A11" s="236"/>
      <c r="B11" s="77" t="s">
        <v>151</v>
      </c>
      <c r="C11" s="78" t="s">
        <v>152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01" t="s">
        <v>193</v>
      </c>
      <c r="V11" s="201" t="s">
        <v>193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201" t="s">
        <v>193</v>
      </c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90" t="s">
        <v>194</v>
      </c>
      <c r="AU11" s="190" t="s">
        <v>194</v>
      </c>
      <c r="AV11" s="201" t="s">
        <v>193</v>
      </c>
      <c r="AW11" s="201" t="s">
        <v>193</v>
      </c>
      <c r="AX11" s="201" t="s">
        <v>193</v>
      </c>
      <c r="AY11" s="201" t="s">
        <v>193</v>
      </c>
      <c r="AZ11" s="201" t="s">
        <v>193</v>
      </c>
      <c r="BA11" s="201" t="s">
        <v>193</v>
      </c>
      <c r="BB11" s="201" t="s">
        <v>193</v>
      </c>
      <c r="BC11" s="201" t="s">
        <v>193</v>
      </c>
      <c r="BD11" s="17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x14ac:dyDescent="0.25">
      <c r="A12" s="236"/>
      <c r="B12" s="74" t="s">
        <v>153</v>
      </c>
      <c r="C12" s="75" t="s">
        <v>167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01" t="s">
        <v>193</v>
      </c>
      <c r="V12" s="201" t="s">
        <v>193</v>
      </c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01" t="s">
        <v>193</v>
      </c>
      <c r="AI12" s="21"/>
      <c r="AJ12" s="21"/>
      <c r="AK12" s="21"/>
      <c r="AL12" s="21"/>
      <c r="AM12" s="21"/>
      <c r="AN12" s="21"/>
      <c r="AO12" s="21"/>
      <c r="AP12" s="21"/>
      <c r="AQ12" s="21"/>
      <c r="AR12" s="200"/>
      <c r="AS12" s="200"/>
      <c r="AT12" s="192" t="s">
        <v>172</v>
      </c>
      <c r="AU12" s="190" t="s">
        <v>194</v>
      </c>
      <c r="AV12" s="201" t="s">
        <v>193</v>
      </c>
      <c r="AW12" s="201" t="s">
        <v>193</v>
      </c>
      <c r="AX12" s="201" t="s">
        <v>193</v>
      </c>
      <c r="AY12" s="201" t="s">
        <v>193</v>
      </c>
      <c r="AZ12" s="201" t="s">
        <v>193</v>
      </c>
      <c r="BA12" s="201" t="s">
        <v>193</v>
      </c>
      <c r="BB12" s="201" t="s">
        <v>193</v>
      </c>
      <c r="BC12" s="201" t="s">
        <v>193</v>
      </c>
      <c r="BD12" s="71" t="s">
        <v>135</v>
      </c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x14ac:dyDescent="0.25">
      <c r="A13" s="236"/>
      <c r="B13" s="74" t="s">
        <v>154</v>
      </c>
      <c r="C13" s="75" t="s">
        <v>168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01" t="s">
        <v>193</v>
      </c>
      <c r="V13" s="201" t="s">
        <v>193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01" t="s">
        <v>193</v>
      </c>
      <c r="AI13" s="21"/>
      <c r="AJ13" s="21"/>
      <c r="AK13" s="21"/>
      <c r="AL13" s="21"/>
      <c r="AM13" s="21"/>
      <c r="AN13" s="21"/>
      <c r="AO13" s="21"/>
      <c r="AP13" s="21"/>
      <c r="AQ13" s="21"/>
      <c r="AR13" s="200"/>
      <c r="AS13" s="200" t="s">
        <v>171</v>
      </c>
      <c r="AT13" s="190" t="s">
        <v>194</v>
      </c>
      <c r="AU13" s="190" t="s">
        <v>194</v>
      </c>
      <c r="AV13" s="201" t="s">
        <v>193</v>
      </c>
      <c r="AW13" s="201" t="s">
        <v>193</v>
      </c>
      <c r="AX13" s="201" t="s">
        <v>193</v>
      </c>
      <c r="AY13" s="201" t="s">
        <v>193</v>
      </c>
      <c r="AZ13" s="201" t="s">
        <v>193</v>
      </c>
      <c r="BA13" s="201" t="s">
        <v>193</v>
      </c>
      <c r="BB13" s="201" t="s">
        <v>193</v>
      </c>
      <c r="BC13" s="201" t="s">
        <v>193</v>
      </c>
      <c r="BD13" s="71" t="s">
        <v>136</v>
      </c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x14ac:dyDescent="0.25">
      <c r="A14" s="236"/>
      <c r="B14" s="74" t="s">
        <v>155</v>
      </c>
      <c r="C14" s="75" t="s">
        <v>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01" t="s">
        <v>193</v>
      </c>
      <c r="V14" s="201" t="s">
        <v>193</v>
      </c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01" t="s">
        <v>193</v>
      </c>
      <c r="AI14" s="21"/>
      <c r="AJ14" s="21"/>
      <c r="AK14" s="21"/>
      <c r="AL14" s="21"/>
      <c r="AM14" s="21"/>
      <c r="AN14" s="21"/>
      <c r="AO14" s="21"/>
      <c r="AP14" s="21"/>
      <c r="AQ14" s="21"/>
      <c r="AR14" s="200"/>
      <c r="AS14" s="200" t="s">
        <v>171</v>
      </c>
      <c r="AT14" s="190" t="s">
        <v>194</v>
      </c>
      <c r="AU14" s="190" t="s">
        <v>194</v>
      </c>
      <c r="AV14" s="201" t="s">
        <v>193</v>
      </c>
      <c r="AW14" s="201" t="s">
        <v>193</v>
      </c>
      <c r="AX14" s="201" t="s">
        <v>193</v>
      </c>
      <c r="AY14" s="201" t="s">
        <v>193</v>
      </c>
      <c r="AZ14" s="201" t="s">
        <v>193</v>
      </c>
      <c r="BA14" s="201" t="s">
        <v>193</v>
      </c>
      <c r="BB14" s="201" t="s">
        <v>193</v>
      </c>
      <c r="BC14" s="201" t="s">
        <v>193</v>
      </c>
      <c r="BD14" s="71" t="s">
        <v>136</v>
      </c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27.75" customHeight="1" x14ac:dyDescent="0.25">
      <c r="A15" s="236"/>
      <c r="B15" s="74" t="s">
        <v>156</v>
      </c>
      <c r="C15" s="75" t="s">
        <v>38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01" t="s">
        <v>193</v>
      </c>
      <c r="V15" s="201" t="s">
        <v>193</v>
      </c>
      <c r="W15" s="21"/>
      <c r="X15" s="21"/>
      <c r="Y15" s="21"/>
      <c r="Z15" s="21"/>
      <c r="AA15" s="22"/>
      <c r="AB15" s="21"/>
      <c r="AC15" s="21"/>
      <c r="AD15" s="21"/>
      <c r="AE15" s="22"/>
      <c r="AF15" s="21"/>
      <c r="AG15" s="21"/>
      <c r="AH15" s="201" t="s">
        <v>193</v>
      </c>
      <c r="AI15" s="21"/>
      <c r="AJ15" s="21"/>
      <c r="AK15" s="21"/>
      <c r="AL15" s="21"/>
      <c r="AM15" s="21"/>
      <c r="AN15" s="21"/>
      <c r="AO15" s="21"/>
      <c r="AP15" s="21"/>
      <c r="AQ15" s="21"/>
      <c r="AR15" s="200"/>
      <c r="AS15" s="200"/>
      <c r="AT15" s="192" t="s">
        <v>172</v>
      </c>
      <c r="AU15" s="190" t="s">
        <v>194</v>
      </c>
      <c r="AV15" s="201" t="s">
        <v>193</v>
      </c>
      <c r="AW15" s="201" t="s">
        <v>193</v>
      </c>
      <c r="AX15" s="201" t="s">
        <v>193</v>
      </c>
      <c r="AY15" s="201" t="s">
        <v>193</v>
      </c>
      <c r="AZ15" s="201" t="s">
        <v>193</v>
      </c>
      <c r="BA15" s="201" t="s">
        <v>193</v>
      </c>
      <c r="BB15" s="201" t="s">
        <v>193</v>
      </c>
      <c r="BC15" s="201" t="s">
        <v>193</v>
      </c>
      <c r="BD15" s="71" t="s">
        <v>135</v>
      </c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x14ac:dyDescent="0.25">
      <c r="A16" s="236"/>
      <c r="B16" s="74" t="s">
        <v>157</v>
      </c>
      <c r="C16" s="75" t="s">
        <v>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01" t="s">
        <v>193</v>
      </c>
      <c r="V16" s="201" t="s">
        <v>193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01" t="s">
        <v>193</v>
      </c>
      <c r="AI16" s="21"/>
      <c r="AJ16" s="21"/>
      <c r="AK16" s="21"/>
      <c r="AL16" s="21"/>
      <c r="AM16" s="21"/>
      <c r="AN16" s="21"/>
      <c r="AO16" s="21"/>
      <c r="AP16" s="21"/>
      <c r="AQ16" s="21"/>
      <c r="AR16" s="200"/>
      <c r="AS16" s="200" t="s">
        <v>171</v>
      </c>
      <c r="AT16" s="190" t="s">
        <v>194</v>
      </c>
      <c r="AU16" s="190" t="s">
        <v>194</v>
      </c>
      <c r="AV16" s="201" t="s">
        <v>193</v>
      </c>
      <c r="AW16" s="201" t="s">
        <v>193</v>
      </c>
      <c r="AX16" s="201" t="s">
        <v>193</v>
      </c>
      <c r="AY16" s="201" t="s">
        <v>193</v>
      </c>
      <c r="AZ16" s="201" t="s">
        <v>193</v>
      </c>
      <c r="BA16" s="201" t="s">
        <v>193</v>
      </c>
      <c r="BB16" s="201" t="s">
        <v>193</v>
      </c>
      <c r="BC16" s="201" t="s">
        <v>193</v>
      </c>
      <c r="BD16" s="71" t="s">
        <v>136</v>
      </c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x14ac:dyDescent="0.25">
      <c r="A17" s="236"/>
      <c r="B17" s="74" t="s">
        <v>158</v>
      </c>
      <c r="C17" s="75" t="s">
        <v>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 t="s">
        <v>173</v>
      </c>
      <c r="U17" s="201" t="s">
        <v>193</v>
      </c>
      <c r="V17" s="201" t="s">
        <v>193</v>
      </c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01" t="s">
        <v>193</v>
      </c>
      <c r="AI17" s="21"/>
      <c r="AJ17" s="21"/>
      <c r="AK17" s="21"/>
      <c r="AL17" s="21"/>
      <c r="AM17" s="21"/>
      <c r="AN17" s="21"/>
      <c r="AO17" s="21"/>
      <c r="AP17" s="21"/>
      <c r="AQ17" s="21"/>
      <c r="AR17" s="200"/>
      <c r="AS17" s="200" t="s">
        <v>171</v>
      </c>
      <c r="AT17" s="190" t="s">
        <v>194</v>
      </c>
      <c r="AU17" s="190" t="s">
        <v>194</v>
      </c>
      <c r="AV17" s="201" t="s">
        <v>193</v>
      </c>
      <c r="AW17" s="201" t="s">
        <v>193</v>
      </c>
      <c r="AX17" s="201" t="s">
        <v>193</v>
      </c>
      <c r="AY17" s="201" t="s">
        <v>193</v>
      </c>
      <c r="AZ17" s="201" t="s">
        <v>193</v>
      </c>
      <c r="BA17" s="201" t="s">
        <v>193</v>
      </c>
      <c r="BB17" s="201" t="s">
        <v>193</v>
      </c>
      <c r="BC17" s="201" t="s">
        <v>193</v>
      </c>
      <c r="BD17" s="71" t="s">
        <v>228</v>
      </c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15" customHeight="1" x14ac:dyDescent="0.25">
      <c r="A18" s="236"/>
      <c r="B18" s="74" t="s">
        <v>160</v>
      </c>
      <c r="C18" s="75" t="s">
        <v>5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01" t="s">
        <v>193</v>
      </c>
      <c r="V18" s="201" t="s">
        <v>193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01" t="s">
        <v>193</v>
      </c>
      <c r="AI18" s="21"/>
      <c r="AJ18" s="21"/>
      <c r="AK18" s="21"/>
      <c r="AL18" s="21"/>
      <c r="AM18" s="21"/>
      <c r="AN18" s="21"/>
      <c r="AO18" s="21"/>
      <c r="AP18" s="21"/>
      <c r="AQ18" s="21"/>
      <c r="AR18" s="200"/>
      <c r="AS18" s="200" t="s">
        <v>171</v>
      </c>
      <c r="AT18" s="190" t="s">
        <v>194</v>
      </c>
      <c r="AU18" s="190" t="s">
        <v>194</v>
      </c>
      <c r="AV18" s="201" t="s">
        <v>193</v>
      </c>
      <c r="AW18" s="201" t="s">
        <v>193</v>
      </c>
      <c r="AX18" s="201" t="s">
        <v>193</v>
      </c>
      <c r="AY18" s="201" t="s">
        <v>193</v>
      </c>
      <c r="AZ18" s="201" t="s">
        <v>193</v>
      </c>
      <c r="BA18" s="201" t="s">
        <v>193</v>
      </c>
      <c r="BB18" s="201" t="s">
        <v>193</v>
      </c>
      <c r="BC18" s="201" t="s">
        <v>193</v>
      </c>
      <c r="BD18" s="71" t="s">
        <v>136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15" customHeight="1" x14ac:dyDescent="0.25">
      <c r="A19" s="236"/>
      <c r="B19" s="93" t="s">
        <v>161</v>
      </c>
      <c r="C19" s="94" t="s">
        <v>174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01" t="s">
        <v>193</v>
      </c>
      <c r="V19" s="201" t="s">
        <v>193</v>
      </c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01" t="s">
        <v>193</v>
      </c>
      <c r="AI19" s="21"/>
      <c r="AJ19" s="21"/>
      <c r="AK19" s="21"/>
      <c r="AL19" s="21"/>
      <c r="AM19" s="21"/>
      <c r="AN19" s="21"/>
      <c r="AO19" s="21"/>
      <c r="AP19" s="21"/>
      <c r="AQ19" s="21"/>
      <c r="AR19" s="200"/>
      <c r="AS19" s="200" t="s">
        <v>171</v>
      </c>
      <c r="AT19" s="190" t="s">
        <v>194</v>
      </c>
      <c r="AU19" s="190" t="s">
        <v>194</v>
      </c>
      <c r="AV19" s="201" t="s">
        <v>193</v>
      </c>
      <c r="AW19" s="201" t="s">
        <v>193</v>
      </c>
      <c r="AX19" s="201" t="s">
        <v>193</v>
      </c>
      <c r="AY19" s="201" t="s">
        <v>193</v>
      </c>
      <c r="AZ19" s="201" t="s">
        <v>193</v>
      </c>
      <c r="BA19" s="201" t="s">
        <v>193</v>
      </c>
      <c r="BB19" s="201" t="s">
        <v>193</v>
      </c>
      <c r="BC19" s="201" t="s">
        <v>193</v>
      </c>
      <c r="BD19" s="71" t="s">
        <v>136</v>
      </c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s="1" customFormat="1" ht="38.25" customHeight="1" x14ac:dyDescent="0.25">
      <c r="A20" s="236"/>
      <c r="B20" s="77" t="s">
        <v>151</v>
      </c>
      <c r="C20" s="78" t="s">
        <v>159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201" t="s">
        <v>193</v>
      </c>
      <c r="V20" s="201" t="s">
        <v>193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201" t="s">
        <v>193</v>
      </c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90" t="s">
        <v>194</v>
      </c>
      <c r="AU20" s="190" t="s">
        <v>194</v>
      </c>
      <c r="AV20" s="201" t="s">
        <v>193</v>
      </c>
      <c r="AW20" s="201" t="s">
        <v>193</v>
      </c>
      <c r="AX20" s="201" t="s">
        <v>193</v>
      </c>
      <c r="AY20" s="201" t="s">
        <v>193</v>
      </c>
      <c r="AZ20" s="201" t="s">
        <v>193</v>
      </c>
      <c r="BA20" s="201" t="s">
        <v>193</v>
      </c>
      <c r="BB20" s="201" t="s">
        <v>193</v>
      </c>
      <c r="BC20" s="201" t="s">
        <v>193</v>
      </c>
      <c r="BD20" s="71"/>
    </row>
    <row r="21" spans="1:253" s="1" customFormat="1" ht="15" customHeight="1" x14ac:dyDescent="0.25">
      <c r="A21" s="236"/>
      <c r="B21" s="93" t="s">
        <v>162</v>
      </c>
      <c r="C21" s="75" t="s">
        <v>39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01" t="s">
        <v>193</v>
      </c>
      <c r="V21" s="201" t="s">
        <v>193</v>
      </c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01" t="s">
        <v>193</v>
      </c>
      <c r="AI21" s="21"/>
      <c r="AJ21" s="21"/>
      <c r="AK21" s="21"/>
      <c r="AL21" s="21"/>
      <c r="AM21" s="21"/>
      <c r="AN21" s="21"/>
      <c r="AO21" s="21"/>
      <c r="AP21" s="21"/>
      <c r="AQ21" s="21"/>
      <c r="AR21" s="200"/>
      <c r="AS21" s="200" t="s">
        <v>171</v>
      </c>
      <c r="AT21" s="190" t="s">
        <v>194</v>
      </c>
      <c r="AU21" s="190" t="s">
        <v>194</v>
      </c>
      <c r="AV21" s="201" t="s">
        <v>193</v>
      </c>
      <c r="AW21" s="201" t="s">
        <v>193</v>
      </c>
      <c r="AX21" s="201" t="s">
        <v>193</v>
      </c>
      <c r="AY21" s="201" t="s">
        <v>193</v>
      </c>
      <c r="AZ21" s="201" t="s">
        <v>193</v>
      </c>
      <c r="BA21" s="201" t="s">
        <v>193</v>
      </c>
      <c r="BB21" s="201" t="s">
        <v>193</v>
      </c>
      <c r="BC21" s="201" t="s">
        <v>193</v>
      </c>
      <c r="BD21" s="71" t="s">
        <v>136</v>
      </c>
    </row>
    <row r="22" spans="1:253" s="1" customFormat="1" ht="15" customHeight="1" x14ac:dyDescent="0.25">
      <c r="A22" s="236"/>
      <c r="B22" s="93" t="s">
        <v>163</v>
      </c>
      <c r="C22" s="75" t="s">
        <v>36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01" t="s">
        <v>193</v>
      </c>
      <c r="V22" s="201" t="s">
        <v>193</v>
      </c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01" t="s">
        <v>193</v>
      </c>
      <c r="AI22" s="21"/>
      <c r="AJ22" s="21"/>
      <c r="AK22" s="21"/>
      <c r="AL22" s="21"/>
      <c r="AM22" s="21"/>
      <c r="AN22" s="21"/>
      <c r="AO22" s="21"/>
      <c r="AP22" s="21"/>
      <c r="AQ22" s="21"/>
      <c r="AR22" s="200"/>
      <c r="AS22" s="200" t="s">
        <v>171</v>
      </c>
      <c r="AT22" s="190" t="s">
        <v>194</v>
      </c>
      <c r="AU22" s="190" t="s">
        <v>194</v>
      </c>
      <c r="AV22" s="201" t="s">
        <v>193</v>
      </c>
      <c r="AW22" s="201" t="s">
        <v>193</v>
      </c>
      <c r="AX22" s="201" t="s">
        <v>193</v>
      </c>
      <c r="AY22" s="201" t="s">
        <v>193</v>
      </c>
      <c r="AZ22" s="201" t="s">
        <v>193</v>
      </c>
      <c r="BA22" s="201" t="s">
        <v>193</v>
      </c>
      <c r="BB22" s="201" t="s">
        <v>193</v>
      </c>
      <c r="BC22" s="201" t="s">
        <v>193</v>
      </c>
      <c r="BD22" s="71" t="s">
        <v>136</v>
      </c>
    </row>
    <row r="23" spans="1:253" s="1" customFormat="1" ht="15" customHeight="1" x14ac:dyDescent="0.25">
      <c r="A23" s="236"/>
      <c r="B23" s="93" t="s">
        <v>164</v>
      </c>
      <c r="C23" s="75" t="s">
        <v>40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01" t="s">
        <v>193</v>
      </c>
      <c r="V23" s="201" t="s">
        <v>193</v>
      </c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01" t="s">
        <v>193</v>
      </c>
      <c r="AI23" s="21"/>
      <c r="AJ23" s="21"/>
      <c r="AK23" s="21"/>
      <c r="AL23" s="21"/>
      <c r="AM23" s="21"/>
      <c r="AN23" s="21"/>
      <c r="AO23" s="21"/>
      <c r="AP23" s="21"/>
      <c r="AQ23" s="21"/>
      <c r="AR23" s="200"/>
      <c r="AS23" s="200" t="s">
        <v>171</v>
      </c>
      <c r="AT23" s="190" t="s">
        <v>194</v>
      </c>
      <c r="AU23" s="190" t="s">
        <v>194</v>
      </c>
      <c r="AV23" s="201" t="s">
        <v>193</v>
      </c>
      <c r="AW23" s="201" t="s">
        <v>193</v>
      </c>
      <c r="AX23" s="201" t="s">
        <v>193</v>
      </c>
      <c r="AY23" s="201" t="s">
        <v>193</v>
      </c>
      <c r="AZ23" s="201" t="s">
        <v>193</v>
      </c>
      <c r="BA23" s="201" t="s">
        <v>193</v>
      </c>
      <c r="BB23" s="201" t="s">
        <v>193</v>
      </c>
      <c r="BC23" s="201" t="s">
        <v>193</v>
      </c>
      <c r="BD23" s="71" t="s">
        <v>136</v>
      </c>
    </row>
    <row r="24" spans="1:253" s="1" customFormat="1" ht="15" customHeight="1" x14ac:dyDescent="0.25">
      <c r="A24" s="236"/>
      <c r="B24" s="93" t="s">
        <v>169</v>
      </c>
      <c r="C24" s="75" t="s">
        <v>67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01" t="s">
        <v>193</v>
      </c>
      <c r="V24" s="201" t="s">
        <v>193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01" t="s">
        <v>193</v>
      </c>
      <c r="AI24" s="21"/>
      <c r="AJ24" s="21"/>
      <c r="AK24" s="21"/>
      <c r="AL24" s="21"/>
      <c r="AM24" s="21"/>
      <c r="AN24" s="21"/>
      <c r="AO24" s="21"/>
      <c r="AP24" s="21"/>
      <c r="AQ24" s="21"/>
      <c r="AR24" s="200"/>
      <c r="AS24" s="200"/>
      <c r="AT24" s="190" t="s">
        <v>194</v>
      </c>
      <c r="AU24" s="190" t="s">
        <v>194</v>
      </c>
      <c r="AV24" s="201" t="s">
        <v>193</v>
      </c>
      <c r="AW24" s="201" t="s">
        <v>193</v>
      </c>
      <c r="AX24" s="201" t="s">
        <v>193</v>
      </c>
      <c r="AY24" s="201" t="s">
        <v>193</v>
      </c>
      <c r="AZ24" s="201" t="s">
        <v>193</v>
      </c>
      <c r="BA24" s="201" t="s">
        <v>193</v>
      </c>
      <c r="BB24" s="201" t="s">
        <v>193</v>
      </c>
      <c r="BC24" s="201" t="s">
        <v>193</v>
      </c>
      <c r="BD24" s="71" t="s">
        <v>137</v>
      </c>
    </row>
    <row r="25" spans="1:253" s="1" customFormat="1" ht="15" customHeight="1" x14ac:dyDescent="0.25">
      <c r="A25" s="236"/>
      <c r="B25" s="93" t="s">
        <v>176</v>
      </c>
      <c r="C25" s="75" t="s">
        <v>37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01" t="s">
        <v>193</v>
      </c>
      <c r="V25" s="201" t="s">
        <v>193</v>
      </c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01" t="s">
        <v>193</v>
      </c>
      <c r="AI25" s="21"/>
      <c r="AJ25" s="21"/>
      <c r="AK25" s="21"/>
      <c r="AL25" s="21"/>
      <c r="AM25" s="21"/>
      <c r="AN25" s="21"/>
      <c r="AO25" s="21"/>
      <c r="AP25" s="21"/>
      <c r="AQ25" s="21"/>
      <c r="AR25" s="200"/>
      <c r="AS25" s="200" t="s">
        <v>171</v>
      </c>
      <c r="AT25" s="190" t="s">
        <v>194</v>
      </c>
      <c r="AU25" s="190" t="s">
        <v>194</v>
      </c>
      <c r="AV25" s="201" t="s">
        <v>193</v>
      </c>
      <c r="AW25" s="201" t="s">
        <v>193</v>
      </c>
      <c r="AX25" s="201" t="s">
        <v>193</v>
      </c>
      <c r="AY25" s="201" t="s">
        <v>193</v>
      </c>
      <c r="AZ25" s="201" t="s">
        <v>193</v>
      </c>
      <c r="BA25" s="201" t="s">
        <v>193</v>
      </c>
      <c r="BB25" s="201" t="s">
        <v>193</v>
      </c>
      <c r="BC25" s="201" t="s">
        <v>193</v>
      </c>
      <c r="BD25" s="71" t="s">
        <v>136</v>
      </c>
    </row>
    <row r="26" spans="1:253" s="1" customFormat="1" ht="23.25" customHeight="1" x14ac:dyDescent="0.25">
      <c r="A26" s="236"/>
      <c r="B26" s="77" t="s">
        <v>165</v>
      </c>
      <c r="C26" s="78" t="s">
        <v>166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201" t="s">
        <v>193</v>
      </c>
      <c r="V26" s="201" t="s">
        <v>193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201" t="s">
        <v>193</v>
      </c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90" t="s">
        <v>194</v>
      </c>
      <c r="AU26" s="190" t="s">
        <v>194</v>
      </c>
      <c r="AV26" s="201" t="s">
        <v>193</v>
      </c>
      <c r="AW26" s="201" t="s">
        <v>193</v>
      </c>
      <c r="AX26" s="201" t="s">
        <v>193</v>
      </c>
      <c r="AY26" s="201" t="s">
        <v>193</v>
      </c>
      <c r="AZ26" s="201" t="s">
        <v>193</v>
      </c>
      <c r="BA26" s="201" t="s">
        <v>193</v>
      </c>
      <c r="BB26" s="201" t="s">
        <v>193</v>
      </c>
      <c r="BC26" s="201" t="s">
        <v>193</v>
      </c>
      <c r="BD26" s="72"/>
    </row>
    <row r="27" spans="1:253" s="1" customFormat="1" ht="15" customHeight="1" x14ac:dyDescent="0.25">
      <c r="A27" s="236"/>
      <c r="B27" s="93" t="s">
        <v>175</v>
      </c>
      <c r="C27" s="81" t="s">
        <v>70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01" t="s">
        <v>193</v>
      </c>
      <c r="V27" s="201" t="s">
        <v>193</v>
      </c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01" t="s">
        <v>193</v>
      </c>
      <c r="AI27" s="21"/>
      <c r="AJ27" s="21"/>
      <c r="AK27" s="21"/>
      <c r="AL27" s="21"/>
      <c r="AM27" s="21"/>
      <c r="AN27" s="21"/>
      <c r="AO27" s="21"/>
      <c r="AP27" s="21"/>
      <c r="AQ27" s="21"/>
      <c r="AR27" s="200"/>
      <c r="AS27" s="200" t="s">
        <v>171</v>
      </c>
      <c r="AT27" s="190" t="s">
        <v>194</v>
      </c>
      <c r="AU27" s="190" t="s">
        <v>194</v>
      </c>
      <c r="AV27" s="201" t="s">
        <v>193</v>
      </c>
      <c r="AW27" s="201" t="s">
        <v>193</v>
      </c>
      <c r="AX27" s="201" t="s">
        <v>193</v>
      </c>
      <c r="AY27" s="201" t="s">
        <v>193</v>
      </c>
      <c r="AZ27" s="201" t="s">
        <v>193</v>
      </c>
      <c r="BA27" s="201" t="s">
        <v>193</v>
      </c>
      <c r="BB27" s="201" t="s">
        <v>193</v>
      </c>
      <c r="BC27" s="201" t="s">
        <v>193</v>
      </c>
      <c r="BD27" s="71" t="s">
        <v>136</v>
      </c>
    </row>
    <row r="28" spans="1:253" s="1" customFormat="1" ht="14.25" customHeight="1" x14ac:dyDescent="0.25">
      <c r="A28" s="236"/>
      <c r="B28" s="290" t="s">
        <v>241</v>
      </c>
      <c r="C28" s="29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01" t="s">
        <v>193</v>
      </c>
      <c r="V28" s="201" t="s">
        <v>193</v>
      </c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01" t="s">
        <v>193</v>
      </c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191">
        <v>9</v>
      </c>
      <c r="AU28" s="191">
        <v>2</v>
      </c>
      <c r="AV28" s="201" t="s">
        <v>193</v>
      </c>
      <c r="AW28" s="201" t="s">
        <v>193</v>
      </c>
      <c r="AX28" s="201" t="s">
        <v>193</v>
      </c>
      <c r="AY28" s="201" t="s">
        <v>193</v>
      </c>
      <c r="AZ28" s="201" t="s">
        <v>193</v>
      </c>
      <c r="BA28" s="201" t="s">
        <v>193</v>
      </c>
      <c r="BB28" s="201" t="s">
        <v>193</v>
      </c>
      <c r="BC28" s="201" t="s">
        <v>193</v>
      </c>
      <c r="BD28" s="72" t="s">
        <v>229</v>
      </c>
    </row>
  </sheetData>
  <mergeCells count="30">
    <mergeCell ref="B1:AU1"/>
    <mergeCell ref="A4:A9"/>
    <mergeCell ref="B4:B9"/>
    <mergeCell ref="C4:C9"/>
    <mergeCell ref="D4:G4"/>
    <mergeCell ref="H4:H5"/>
    <mergeCell ref="I4:K4"/>
    <mergeCell ref="AL4:AL5"/>
    <mergeCell ref="L4:L5"/>
    <mergeCell ref="M4:P4"/>
    <mergeCell ref="Q4:T4"/>
    <mergeCell ref="U4:U5"/>
    <mergeCell ref="V4:X4"/>
    <mergeCell ref="Y4:Y5"/>
    <mergeCell ref="B28:C28"/>
    <mergeCell ref="BD4:BD9"/>
    <mergeCell ref="D6:BC6"/>
    <mergeCell ref="D8:BC8"/>
    <mergeCell ref="A10:A28"/>
    <mergeCell ref="AM4:AP4"/>
    <mergeCell ref="AQ4:AQ5"/>
    <mergeCell ref="AR4:AT4"/>
    <mergeCell ref="AU4:AU5"/>
    <mergeCell ref="AV4:AY4"/>
    <mergeCell ref="AZ4:BC4"/>
    <mergeCell ref="Z4:AB4"/>
    <mergeCell ref="AC4:AC5"/>
    <mergeCell ref="AD4:AG4"/>
    <mergeCell ref="AH4:AH5"/>
    <mergeCell ref="AI4:AK4"/>
  </mergeCells>
  <pageMargins left="0.25" right="0.22" top="0.75" bottom="0.74803149606299213" header="0.31496062992125984" footer="0.31496062992125984"/>
  <pageSetup paperSize="9" scale="9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21"/>
  <sheetViews>
    <sheetView view="pageBreakPreview" zoomScale="110" zoomScaleNormal="120" zoomScaleSheetLayoutView="110" workbookViewId="0">
      <pane xSplit="3" ySplit="7" topLeftCell="P8" activePane="bottomRight" state="frozen"/>
      <selection pane="topRight" activeCell="E1" sqref="E1"/>
      <selection pane="bottomLeft" activeCell="A8" sqref="A8"/>
      <selection pane="bottomRight" activeCell="B1" sqref="B1:AY1"/>
    </sheetView>
  </sheetViews>
  <sheetFormatPr defaultRowHeight="15" x14ac:dyDescent="0.25"/>
  <cols>
    <col min="1" max="1" width="2.5703125" style="1" customWidth="1"/>
    <col min="2" max="2" width="6.140625" style="1" customWidth="1"/>
    <col min="3" max="3" width="19.28515625" style="46" customWidth="1"/>
    <col min="4" max="4" width="2.28515625" style="1" customWidth="1"/>
    <col min="5" max="5" width="2.5703125" style="1" customWidth="1"/>
    <col min="6" max="6" width="2.140625" style="1" customWidth="1"/>
    <col min="7" max="7" width="3" style="1" bestFit="1" customWidth="1"/>
    <col min="8" max="8" width="2.140625" style="1" bestFit="1" customWidth="1"/>
    <col min="9" max="9" width="2.42578125" style="1" customWidth="1"/>
    <col min="10" max="18" width="2.140625" style="1" bestFit="1" customWidth="1"/>
    <col min="19" max="19" width="2.42578125" style="1" customWidth="1"/>
    <col min="20" max="20" width="2.140625" style="1" bestFit="1" customWidth="1"/>
    <col min="21" max="21" width="2.42578125" style="47" customWidth="1"/>
    <col min="22" max="42" width="2.140625" style="1" bestFit="1" customWidth="1"/>
    <col min="43" max="46" width="2.28515625" style="1" bestFit="1" customWidth="1"/>
    <col min="47" max="47" width="2.42578125" style="4" customWidth="1"/>
    <col min="48" max="48" width="2.5703125" style="4" customWidth="1"/>
    <col min="49" max="49" width="3.140625" style="1" bestFit="1" customWidth="1"/>
    <col min="50" max="50" width="2.140625" style="1" customWidth="1"/>
    <col min="51" max="51" width="2.28515625" style="1" bestFit="1" customWidth="1"/>
    <col min="52" max="54" width="2.140625" style="1" bestFit="1" customWidth="1"/>
    <col min="55" max="55" width="2.140625" style="1" customWidth="1"/>
    <col min="56" max="56" width="7" style="1" customWidth="1"/>
  </cols>
  <sheetData>
    <row r="1" spans="1:248" ht="15.75" x14ac:dyDescent="0.25">
      <c r="B1" s="296" t="s">
        <v>244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spans="1:248" x14ac:dyDescent="0.25">
      <c r="B2" s="2"/>
      <c r="C2" s="3"/>
      <c r="U2" s="31"/>
      <c r="AU2" s="1"/>
      <c r="AV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ht="15" customHeight="1" x14ac:dyDescent="0.25">
      <c r="A3" s="251" t="s">
        <v>72</v>
      </c>
      <c r="B3" s="252" t="s">
        <v>0</v>
      </c>
      <c r="C3" s="254" t="s">
        <v>73</v>
      </c>
      <c r="D3" s="217" t="s">
        <v>75</v>
      </c>
      <c r="E3" s="218"/>
      <c r="F3" s="218"/>
      <c r="G3" s="219"/>
      <c r="H3" s="220" t="s">
        <v>143</v>
      </c>
      <c r="I3" s="217" t="s">
        <v>76</v>
      </c>
      <c r="J3" s="249"/>
      <c r="K3" s="250"/>
      <c r="L3" s="220" t="s">
        <v>144</v>
      </c>
      <c r="M3" s="217" t="s">
        <v>77</v>
      </c>
      <c r="N3" s="218"/>
      <c r="O3" s="218"/>
      <c r="P3" s="219"/>
      <c r="Q3" s="217" t="s">
        <v>78</v>
      </c>
      <c r="R3" s="218"/>
      <c r="S3" s="218"/>
      <c r="T3" s="219"/>
      <c r="U3" s="216" t="s">
        <v>145</v>
      </c>
      <c r="V3" s="217" t="s">
        <v>79</v>
      </c>
      <c r="W3" s="218"/>
      <c r="X3" s="219"/>
      <c r="Y3" s="213" t="s">
        <v>146</v>
      </c>
      <c r="Z3" s="217" t="s">
        <v>80</v>
      </c>
      <c r="AA3" s="218"/>
      <c r="AB3" s="218"/>
      <c r="AC3" s="220" t="s">
        <v>147</v>
      </c>
      <c r="AD3" s="217" t="s">
        <v>81</v>
      </c>
      <c r="AE3" s="218"/>
      <c r="AF3" s="218"/>
      <c r="AG3" s="219"/>
      <c r="AH3" s="216" t="s">
        <v>148</v>
      </c>
      <c r="AI3" s="215" t="s">
        <v>82</v>
      </c>
      <c r="AJ3" s="215"/>
      <c r="AK3" s="215"/>
      <c r="AL3" s="213" t="s">
        <v>149</v>
      </c>
      <c r="AM3" s="215" t="s">
        <v>83</v>
      </c>
      <c r="AN3" s="215"/>
      <c r="AO3" s="215"/>
      <c r="AP3" s="215"/>
      <c r="AQ3" s="220" t="s">
        <v>84</v>
      </c>
      <c r="AR3" s="217" t="s">
        <v>85</v>
      </c>
      <c r="AS3" s="218"/>
      <c r="AT3" s="219"/>
      <c r="AU3" s="220" t="s">
        <v>86</v>
      </c>
      <c r="AV3" s="217" t="s">
        <v>87</v>
      </c>
      <c r="AW3" s="218"/>
      <c r="AX3" s="218"/>
      <c r="AY3" s="219"/>
      <c r="AZ3" s="215" t="s">
        <v>88</v>
      </c>
      <c r="BA3" s="215"/>
      <c r="BB3" s="215"/>
      <c r="BC3" s="215"/>
      <c r="BD3" s="292" t="s">
        <v>134</v>
      </c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36.75" customHeight="1" x14ac:dyDescent="0.25">
      <c r="A4" s="251"/>
      <c r="B4" s="253"/>
      <c r="C4" s="255"/>
      <c r="D4" s="85" t="s">
        <v>101</v>
      </c>
      <c r="E4" s="85" t="s">
        <v>102</v>
      </c>
      <c r="F4" s="85" t="s">
        <v>103</v>
      </c>
      <c r="G4" s="85" t="s">
        <v>104</v>
      </c>
      <c r="H4" s="221"/>
      <c r="I4" s="85" t="s">
        <v>105</v>
      </c>
      <c r="J4" s="85" t="s">
        <v>106</v>
      </c>
      <c r="K4" s="85" t="s">
        <v>107</v>
      </c>
      <c r="L4" s="221"/>
      <c r="M4" s="85" t="s">
        <v>119</v>
      </c>
      <c r="N4" s="85" t="s">
        <v>120</v>
      </c>
      <c r="O4" s="85" t="s">
        <v>121</v>
      </c>
      <c r="P4" s="85" t="s">
        <v>122</v>
      </c>
      <c r="Q4" s="85" t="s">
        <v>101</v>
      </c>
      <c r="R4" s="85" t="s">
        <v>102</v>
      </c>
      <c r="S4" s="85" t="s">
        <v>103</v>
      </c>
      <c r="T4" s="85" t="s">
        <v>104</v>
      </c>
      <c r="U4" s="216"/>
      <c r="V4" s="8" t="s">
        <v>90</v>
      </c>
      <c r="W4" s="85" t="s">
        <v>91</v>
      </c>
      <c r="X4" s="85" t="s">
        <v>92</v>
      </c>
      <c r="Y4" s="214"/>
      <c r="Z4" s="85" t="s">
        <v>93</v>
      </c>
      <c r="AA4" s="85" t="s">
        <v>94</v>
      </c>
      <c r="AB4" s="9" t="s">
        <v>95</v>
      </c>
      <c r="AC4" s="248"/>
      <c r="AD4" s="10" t="s">
        <v>93</v>
      </c>
      <c r="AE4" s="84" t="s">
        <v>94</v>
      </c>
      <c r="AF4" s="84" t="s">
        <v>103</v>
      </c>
      <c r="AG4" s="84" t="s">
        <v>104</v>
      </c>
      <c r="AH4" s="216"/>
      <c r="AI4" s="85" t="s">
        <v>90</v>
      </c>
      <c r="AJ4" s="85" t="s">
        <v>91</v>
      </c>
      <c r="AK4" s="85" t="s">
        <v>92</v>
      </c>
      <c r="AL4" s="214"/>
      <c r="AM4" s="85" t="s">
        <v>93</v>
      </c>
      <c r="AN4" s="85" t="s">
        <v>94</v>
      </c>
      <c r="AO4" s="9" t="s">
        <v>95</v>
      </c>
      <c r="AP4" s="85" t="s">
        <v>96</v>
      </c>
      <c r="AQ4" s="248"/>
      <c r="AR4" s="85" t="s">
        <v>105</v>
      </c>
      <c r="AS4" s="85" t="s">
        <v>106</v>
      </c>
      <c r="AT4" s="85" t="s">
        <v>107</v>
      </c>
      <c r="AU4" s="248"/>
      <c r="AV4" s="84" t="s">
        <v>97</v>
      </c>
      <c r="AW4" s="84" t="s">
        <v>98</v>
      </c>
      <c r="AX4" s="84" t="s">
        <v>99</v>
      </c>
      <c r="AY4" s="10" t="s">
        <v>100</v>
      </c>
      <c r="AZ4" s="85" t="s">
        <v>101</v>
      </c>
      <c r="BA4" s="85" t="s">
        <v>102</v>
      </c>
      <c r="BB4" s="85" t="s">
        <v>103</v>
      </c>
      <c r="BC4" s="85" t="s">
        <v>108</v>
      </c>
      <c r="BD4" s="293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x14ac:dyDescent="0.25">
      <c r="A5" s="251"/>
      <c r="B5" s="253"/>
      <c r="C5" s="255"/>
      <c r="D5" s="245" t="s">
        <v>109</v>
      </c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7"/>
      <c r="BD5" s="293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x14ac:dyDescent="0.25">
      <c r="A6" s="251"/>
      <c r="B6" s="253"/>
      <c r="C6" s="255"/>
      <c r="D6" s="85">
        <v>35</v>
      </c>
      <c r="E6" s="85">
        <v>36</v>
      </c>
      <c r="F6" s="85">
        <v>37</v>
      </c>
      <c r="G6" s="85">
        <v>38</v>
      </c>
      <c r="H6" s="85">
        <v>39</v>
      </c>
      <c r="I6" s="85">
        <v>40</v>
      </c>
      <c r="J6" s="85">
        <v>41</v>
      </c>
      <c r="K6" s="85">
        <v>42</v>
      </c>
      <c r="L6" s="9">
        <v>43</v>
      </c>
      <c r="M6" s="9">
        <v>44</v>
      </c>
      <c r="N6" s="9">
        <v>45</v>
      </c>
      <c r="O6" s="9">
        <v>46</v>
      </c>
      <c r="P6" s="9">
        <v>47</v>
      </c>
      <c r="Q6" s="9">
        <v>48</v>
      </c>
      <c r="R6" s="9">
        <v>49</v>
      </c>
      <c r="S6" s="9">
        <v>50</v>
      </c>
      <c r="T6" s="9">
        <v>51</v>
      </c>
      <c r="U6" s="85">
        <v>52</v>
      </c>
      <c r="V6" s="12">
        <v>1</v>
      </c>
      <c r="W6" s="12">
        <v>2</v>
      </c>
      <c r="X6" s="12">
        <v>3</v>
      </c>
      <c r="Y6" s="12">
        <v>4</v>
      </c>
      <c r="Z6" s="13">
        <v>5</v>
      </c>
      <c r="AA6" s="12">
        <v>6</v>
      </c>
      <c r="AB6" s="12">
        <v>7</v>
      </c>
      <c r="AC6" s="12">
        <v>8</v>
      </c>
      <c r="AD6" s="13">
        <v>9</v>
      </c>
      <c r="AE6" s="85">
        <v>10</v>
      </c>
      <c r="AF6" s="85">
        <v>11</v>
      </c>
      <c r="AG6" s="85">
        <v>12</v>
      </c>
      <c r="AH6" s="85">
        <v>13</v>
      </c>
      <c r="AI6" s="85">
        <v>14</v>
      </c>
      <c r="AJ6" s="85">
        <v>15</v>
      </c>
      <c r="AK6" s="85">
        <v>16</v>
      </c>
      <c r="AL6" s="85">
        <v>17</v>
      </c>
      <c r="AM6" s="9">
        <v>18</v>
      </c>
      <c r="AN6" s="85">
        <v>19</v>
      </c>
      <c r="AO6" s="85">
        <v>20</v>
      </c>
      <c r="AP6" s="85">
        <v>21</v>
      </c>
      <c r="AQ6" s="85">
        <v>22</v>
      </c>
      <c r="AR6" s="14">
        <v>23</v>
      </c>
      <c r="AS6" s="85">
        <v>24</v>
      </c>
      <c r="AT6" s="85">
        <v>25</v>
      </c>
      <c r="AU6" s="9" t="s">
        <v>110</v>
      </c>
      <c r="AV6" s="85">
        <v>27</v>
      </c>
      <c r="AW6" s="85">
        <v>28</v>
      </c>
      <c r="AX6" s="85">
        <v>29</v>
      </c>
      <c r="AY6" s="85">
        <v>30</v>
      </c>
      <c r="AZ6" s="85">
        <v>31</v>
      </c>
      <c r="BA6" s="85">
        <v>32</v>
      </c>
      <c r="BB6" s="85">
        <v>33</v>
      </c>
      <c r="BC6" s="85">
        <v>34</v>
      </c>
      <c r="BD6" s="293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</row>
    <row r="7" spans="1:248" x14ac:dyDescent="0.25">
      <c r="A7" s="251"/>
      <c r="B7" s="253"/>
      <c r="C7" s="255"/>
      <c r="D7" s="245" t="s">
        <v>111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7"/>
      <c r="BD7" s="293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</row>
    <row r="8" spans="1:248" x14ac:dyDescent="0.25">
      <c r="A8" s="251"/>
      <c r="B8" s="253"/>
      <c r="C8" s="255"/>
      <c r="D8" s="83">
        <v>1</v>
      </c>
      <c r="E8" s="83">
        <v>2</v>
      </c>
      <c r="F8" s="83">
        <v>3</v>
      </c>
      <c r="G8" s="85">
        <v>4</v>
      </c>
      <c r="H8" s="84">
        <v>5</v>
      </c>
      <c r="I8" s="85">
        <v>6</v>
      </c>
      <c r="J8" s="85">
        <v>7</v>
      </c>
      <c r="K8" s="85">
        <v>8</v>
      </c>
      <c r="L8" s="84">
        <v>9</v>
      </c>
      <c r="M8" s="85">
        <v>10</v>
      </c>
      <c r="N8" s="85">
        <v>11</v>
      </c>
      <c r="O8" s="85">
        <v>12</v>
      </c>
      <c r="P8" s="85">
        <v>13</v>
      </c>
      <c r="Q8" s="85">
        <v>14</v>
      </c>
      <c r="R8" s="85">
        <v>15</v>
      </c>
      <c r="S8" s="85">
        <v>16</v>
      </c>
      <c r="T8" s="85">
        <v>17</v>
      </c>
      <c r="U8" s="9">
        <v>18</v>
      </c>
      <c r="V8" s="85">
        <v>19</v>
      </c>
      <c r="W8" s="85">
        <v>20</v>
      </c>
      <c r="X8" s="85">
        <v>21</v>
      </c>
      <c r="Y8" s="85">
        <v>22</v>
      </c>
      <c r="Z8" s="14">
        <v>23</v>
      </c>
      <c r="AA8" s="85">
        <v>24</v>
      </c>
      <c r="AB8" s="85">
        <v>25</v>
      </c>
      <c r="AC8" s="9">
        <v>26</v>
      </c>
      <c r="AD8" s="85">
        <v>27</v>
      </c>
      <c r="AE8" s="85">
        <v>28</v>
      </c>
      <c r="AF8" s="85">
        <v>29</v>
      </c>
      <c r="AG8" s="85">
        <v>30</v>
      </c>
      <c r="AH8" s="85">
        <v>31</v>
      </c>
      <c r="AI8" s="85">
        <v>32</v>
      </c>
      <c r="AJ8" s="85">
        <v>33</v>
      </c>
      <c r="AK8" s="85">
        <v>34</v>
      </c>
      <c r="AL8" s="85">
        <v>35</v>
      </c>
      <c r="AM8" s="85">
        <v>36</v>
      </c>
      <c r="AN8" s="85">
        <v>37</v>
      </c>
      <c r="AO8" s="85">
        <v>38</v>
      </c>
      <c r="AP8" s="85">
        <v>39</v>
      </c>
      <c r="AQ8" s="85">
        <v>40</v>
      </c>
      <c r="AR8" s="85">
        <v>41</v>
      </c>
      <c r="AS8" s="85">
        <v>42</v>
      </c>
      <c r="AT8" s="9">
        <v>43</v>
      </c>
      <c r="AU8" s="9" t="s">
        <v>112</v>
      </c>
      <c r="AV8" s="9">
        <v>45</v>
      </c>
      <c r="AW8" s="9">
        <v>46</v>
      </c>
      <c r="AX8" s="9">
        <v>47</v>
      </c>
      <c r="AY8" s="9">
        <v>48</v>
      </c>
      <c r="AZ8" s="9">
        <v>49</v>
      </c>
      <c r="BA8" s="9">
        <v>50</v>
      </c>
      <c r="BB8" s="9">
        <v>51</v>
      </c>
      <c r="BC8" s="85">
        <v>52</v>
      </c>
      <c r="BD8" s="294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</row>
    <row r="9" spans="1:248" x14ac:dyDescent="0.25">
      <c r="A9" s="131"/>
      <c r="B9" s="197" t="s">
        <v>199</v>
      </c>
      <c r="C9" s="198" t="s">
        <v>200</v>
      </c>
      <c r="D9" s="129"/>
      <c r="E9" s="129"/>
      <c r="F9" s="129"/>
      <c r="G9" s="134"/>
      <c r="H9" s="130"/>
      <c r="I9" s="134"/>
      <c r="J9" s="134"/>
      <c r="K9" s="134"/>
      <c r="L9" s="130"/>
      <c r="M9" s="134"/>
      <c r="N9" s="134"/>
      <c r="O9" s="134"/>
      <c r="P9" s="34"/>
      <c r="Q9" s="34"/>
      <c r="R9" s="34"/>
      <c r="S9" s="34"/>
      <c r="T9" s="193" t="s">
        <v>194</v>
      </c>
      <c r="U9" s="116" t="s">
        <v>193</v>
      </c>
      <c r="V9" s="116" t="s">
        <v>193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193" t="s">
        <v>194</v>
      </c>
      <c r="AV9" s="193" t="s">
        <v>194</v>
      </c>
      <c r="AW9" s="116" t="s">
        <v>193</v>
      </c>
      <c r="AX9" s="116" t="s">
        <v>193</v>
      </c>
      <c r="AY9" s="116" t="s">
        <v>193</v>
      </c>
      <c r="AZ9" s="116" t="s">
        <v>193</v>
      </c>
      <c r="BA9" s="116" t="s">
        <v>193</v>
      </c>
      <c r="BB9" s="116" t="s">
        <v>193</v>
      </c>
      <c r="BC9" s="116" t="s">
        <v>193</v>
      </c>
      <c r="BD9" s="136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</row>
    <row r="10" spans="1:248" x14ac:dyDescent="0.25">
      <c r="A10" s="131"/>
      <c r="B10" s="197" t="s">
        <v>231</v>
      </c>
      <c r="C10" s="198" t="s">
        <v>152</v>
      </c>
      <c r="D10" s="129"/>
      <c r="E10" s="129"/>
      <c r="F10" s="129"/>
      <c r="G10" s="134"/>
      <c r="H10" s="130"/>
      <c r="I10" s="134"/>
      <c r="J10" s="134"/>
      <c r="K10" s="134"/>
      <c r="L10" s="130"/>
      <c r="M10" s="134"/>
      <c r="N10" s="134"/>
      <c r="O10" s="134"/>
      <c r="P10" s="34"/>
      <c r="Q10" s="34"/>
      <c r="R10" s="34"/>
      <c r="S10" s="34"/>
      <c r="T10" s="193" t="s">
        <v>194</v>
      </c>
      <c r="U10" s="116" t="s">
        <v>193</v>
      </c>
      <c r="V10" s="116" t="s">
        <v>193</v>
      </c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193" t="s">
        <v>194</v>
      </c>
      <c r="AV10" s="193" t="s">
        <v>194</v>
      </c>
      <c r="AW10" s="116" t="s">
        <v>193</v>
      </c>
      <c r="AX10" s="116" t="s">
        <v>193</v>
      </c>
      <c r="AY10" s="116" t="s">
        <v>193</v>
      </c>
      <c r="AZ10" s="116" t="s">
        <v>193</v>
      </c>
      <c r="BA10" s="116" t="s">
        <v>193</v>
      </c>
      <c r="BB10" s="116" t="s">
        <v>193</v>
      </c>
      <c r="BC10" s="116" t="s">
        <v>193</v>
      </c>
      <c r="BD10" s="136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</row>
    <row r="11" spans="1:248" x14ac:dyDescent="0.25">
      <c r="A11" s="131"/>
      <c r="B11" s="196" t="s">
        <v>230</v>
      </c>
      <c r="C11" s="195" t="s">
        <v>67</v>
      </c>
      <c r="D11" s="129"/>
      <c r="E11" s="129"/>
      <c r="F11" s="129"/>
      <c r="G11" s="134"/>
      <c r="H11" s="130"/>
      <c r="I11" s="134"/>
      <c r="J11" s="134"/>
      <c r="K11" s="134"/>
      <c r="L11" s="130"/>
      <c r="M11" s="134"/>
      <c r="N11" s="134"/>
      <c r="O11" s="134"/>
      <c r="P11" s="134"/>
      <c r="Q11" s="134"/>
      <c r="R11" s="134"/>
      <c r="S11" s="127"/>
      <c r="T11" s="193" t="s">
        <v>139</v>
      </c>
      <c r="U11" s="116" t="s">
        <v>193</v>
      </c>
      <c r="V11" s="116" t="s">
        <v>193</v>
      </c>
      <c r="W11" s="134"/>
      <c r="X11" s="134"/>
      <c r="Y11" s="134"/>
      <c r="Z11" s="14"/>
      <c r="AA11" s="134"/>
      <c r="AB11" s="134"/>
      <c r="AC11" s="9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9"/>
      <c r="AU11" s="193" t="s">
        <v>194</v>
      </c>
      <c r="AV11" s="193" t="s">
        <v>194</v>
      </c>
      <c r="AW11" s="116" t="s">
        <v>193</v>
      </c>
      <c r="AX11" s="116" t="s">
        <v>193</v>
      </c>
      <c r="AY11" s="116" t="s">
        <v>193</v>
      </c>
      <c r="AZ11" s="116" t="s">
        <v>193</v>
      </c>
      <c r="BA11" s="116" t="s">
        <v>193</v>
      </c>
      <c r="BB11" s="116" t="s">
        <v>193</v>
      </c>
      <c r="BC11" s="116" t="s">
        <v>193</v>
      </c>
      <c r="BD11" s="71" t="s">
        <v>137</v>
      </c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</row>
    <row r="12" spans="1:248" ht="19.5" x14ac:dyDescent="0.25">
      <c r="A12" s="251"/>
      <c r="B12" s="77" t="s">
        <v>6</v>
      </c>
      <c r="C12" s="86" t="s">
        <v>7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193" t="s">
        <v>194</v>
      </c>
      <c r="U12" s="116" t="s">
        <v>193</v>
      </c>
      <c r="V12" s="116" t="s">
        <v>193</v>
      </c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193" t="s">
        <v>194</v>
      </c>
      <c r="AV12" s="193" t="s">
        <v>194</v>
      </c>
      <c r="AW12" s="116" t="s">
        <v>193</v>
      </c>
      <c r="AX12" s="116" t="s">
        <v>193</v>
      </c>
      <c r="AY12" s="116" t="s">
        <v>193</v>
      </c>
      <c r="AZ12" s="116" t="s">
        <v>193</v>
      </c>
      <c r="BA12" s="116" t="s">
        <v>193</v>
      </c>
      <c r="BB12" s="116" t="s">
        <v>193</v>
      </c>
      <c r="BC12" s="116" t="s">
        <v>193</v>
      </c>
      <c r="BD12" s="49"/>
    </row>
    <row r="13" spans="1:248" x14ac:dyDescent="0.25">
      <c r="A13" s="251"/>
      <c r="B13" s="74" t="s">
        <v>11</v>
      </c>
      <c r="C13" s="81" t="s">
        <v>3</v>
      </c>
      <c r="D13" s="32"/>
      <c r="E13" s="32"/>
      <c r="F13" s="32"/>
      <c r="G13" s="36"/>
      <c r="H13" s="32"/>
      <c r="I13" s="32"/>
      <c r="J13" s="32"/>
      <c r="K13" s="36"/>
      <c r="L13" s="32"/>
      <c r="M13" s="32"/>
      <c r="N13" s="32"/>
      <c r="O13" s="32"/>
      <c r="P13" s="32"/>
      <c r="Q13" s="32"/>
      <c r="R13" s="32"/>
      <c r="S13" s="32" t="s">
        <v>10</v>
      </c>
      <c r="T13" s="193" t="s">
        <v>194</v>
      </c>
      <c r="U13" s="116" t="s">
        <v>193</v>
      </c>
      <c r="V13" s="116" t="s">
        <v>193</v>
      </c>
      <c r="W13" s="32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37"/>
      <c r="AS13" s="32"/>
      <c r="AT13" s="32"/>
      <c r="AU13" s="193" t="s">
        <v>194</v>
      </c>
      <c r="AV13" s="193" t="s">
        <v>194</v>
      </c>
      <c r="AW13" s="116" t="s">
        <v>193</v>
      </c>
      <c r="AX13" s="116" t="s">
        <v>193</v>
      </c>
      <c r="AY13" s="116" t="s">
        <v>193</v>
      </c>
      <c r="AZ13" s="116" t="s">
        <v>193</v>
      </c>
      <c r="BA13" s="116" t="s">
        <v>193</v>
      </c>
      <c r="BB13" s="116" t="s">
        <v>193</v>
      </c>
      <c r="BC13" s="116" t="s">
        <v>193</v>
      </c>
      <c r="BD13" s="71" t="s">
        <v>136</v>
      </c>
    </row>
    <row r="14" spans="1:248" x14ac:dyDescent="0.25">
      <c r="A14" s="251"/>
      <c r="B14" s="74" t="s">
        <v>12</v>
      </c>
      <c r="C14" s="81" t="s">
        <v>2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 t="s">
        <v>15</v>
      </c>
      <c r="T14" s="193" t="s">
        <v>194</v>
      </c>
      <c r="U14" s="116" t="s">
        <v>193</v>
      </c>
      <c r="V14" s="116" t="s">
        <v>193</v>
      </c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 t="s">
        <v>15</v>
      </c>
      <c r="AS14" s="32"/>
      <c r="AT14" s="32"/>
      <c r="AU14" s="193" t="s">
        <v>194</v>
      </c>
      <c r="AV14" s="193" t="s">
        <v>194</v>
      </c>
      <c r="AW14" s="116" t="s">
        <v>193</v>
      </c>
      <c r="AX14" s="116" t="s">
        <v>193</v>
      </c>
      <c r="AY14" s="116" t="s">
        <v>193</v>
      </c>
      <c r="AZ14" s="116" t="s">
        <v>193</v>
      </c>
      <c r="BA14" s="116" t="s">
        <v>193</v>
      </c>
      <c r="BB14" s="116" t="s">
        <v>193</v>
      </c>
      <c r="BC14" s="116" t="s">
        <v>193</v>
      </c>
      <c r="BD14" s="27" t="s">
        <v>140</v>
      </c>
    </row>
    <row r="15" spans="1:248" x14ac:dyDescent="0.25">
      <c r="A15" s="251"/>
      <c r="B15" s="74" t="s">
        <v>13</v>
      </c>
      <c r="C15" s="81" t="s">
        <v>4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 t="s">
        <v>15</v>
      </c>
      <c r="T15" s="193" t="s">
        <v>194</v>
      </c>
      <c r="U15" s="116" t="s">
        <v>193</v>
      </c>
      <c r="V15" s="116" t="s">
        <v>193</v>
      </c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50"/>
      <c r="AP15" s="50"/>
      <c r="AQ15" s="50"/>
      <c r="AR15" s="37" t="s">
        <v>15</v>
      </c>
      <c r="AS15" s="32"/>
      <c r="AT15" s="32"/>
      <c r="AU15" s="193" t="s">
        <v>194</v>
      </c>
      <c r="AV15" s="193" t="s">
        <v>194</v>
      </c>
      <c r="AW15" s="116" t="s">
        <v>193</v>
      </c>
      <c r="AX15" s="116" t="s">
        <v>193</v>
      </c>
      <c r="AY15" s="116" t="s">
        <v>193</v>
      </c>
      <c r="AZ15" s="116" t="s">
        <v>193</v>
      </c>
      <c r="BA15" s="116" t="s">
        <v>193</v>
      </c>
      <c r="BB15" s="116" t="s">
        <v>193</v>
      </c>
      <c r="BC15" s="116" t="s">
        <v>193</v>
      </c>
      <c r="BD15" s="27" t="s">
        <v>140</v>
      </c>
    </row>
    <row r="16" spans="1:248" x14ac:dyDescent="0.25">
      <c r="A16" s="251"/>
      <c r="B16" s="74" t="s">
        <v>44</v>
      </c>
      <c r="C16" s="81" t="s">
        <v>42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76"/>
      <c r="T16" s="193" t="s">
        <v>194</v>
      </c>
      <c r="U16" s="116" t="s">
        <v>193</v>
      </c>
      <c r="V16" s="116" t="s">
        <v>193</v>
      </c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50"/>
      <c r="AP16" s="50"/>
      <c r="AQ16" s="50"/>
      <c r="AR16" s="37" t="s">
        <v>10</v>
      </c>
      <c r="AS16" s="32"/>
      <c r="AT16" s="32"/>
      <c r="AU16" s="193" t="s">
        <v>194</v>
      </c>
      <c r="AV16" s="193" t="s">
        <v>194</v>
      </c>
      <c r="AW16" s="116" t="s">
        <v>193</v>
      </c>
      <c r="AX16" s="116" t="s">
        <v>193</v>
      </c>
      <c r="AY16" s="116" t="s">
        <v>193</v>
      </c>
      <c r="AZ16" s="116" t="s">
        <v>193</v>
      </c>
      <c r="BA16" s="116" t="s">
        <v>193</v>
      </c>
      <c r="BB16" s="116" t="s">
        <v>193</v>
      </c>
      <c r="BC16" s="116" t="s">
        <v>193</v>
      </c>
      <c r="BD16" s="71" t="s">
        <v>136</v>
      </c>
    </row>
    <row r="17" spans="1:56" ht="19.5" x14ac:dyDescent="0.25">
      <c r="A17" s="251"/>
      <c r="B17" s="77" t="s">
        <v>16</v>
      </c>
      <c r="C17" s="86" t="s">
        <v>17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193" t="s">
        <v>194</v>
      </c>
      <c r="U17" s="116" t="s">
        <v>193</v>
      </c>
      <c r="V17" s="116" t="s">
        <v>193</v>
      </c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193" t="s">
        <v>194</v>
      </c>
      <c r="AV17" s="193" t="s">
        <v>194</v>
      </c>
      <c r="AW17" s="116" t="s">
        <v>193</v>
      </c>
      <c r="AX17" s="116" t="s">
        <v>193</v>
      </c>
      <c r="AY17" s="116" t="s">
        <v>193</v>
      </c>
      <c r="AZ17" s="116" t="s">
        <v>193</v>
      </c>
      <c r="BA17" s="116" t="s">
        <v>193</v>
      </c>
      <c r="BB17" s="116" t="s">
        <v>193</v>
      </c>
      <c r="BC17" s="116" t="s">
        <v>193</v>
      </c>
      <c r="BD17" s="27"/>
    </row>
    <row r="18" spans="1:56" ht="24.75" x14ac:dyDescent="0.25">
      <c r="A18" s="251"/>
      <c r="B18" s="74" t="s">
        <v>18</v>
      </c>
      <c r="C18" s="81" t="s">
        <v>45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193" t="s">
        <v>194</v>
      </c>
      <c r="U18" s="116" t="s">
        <v>193</v>
      </c>
      <c r="V18" s="116" t="s">
        <v>193</v>
      </c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7"/>
      <c r="AR18" s="37" t="s">
        <v>10</v>
      </c>
      <c r="AS18" s="76"/>
      <c r="AT18" s="76"/>
      <c r="AU18" s="193" t="s">
        <v>194</v>
      </c>
      <c r="AV18" s="193" t="s">
        <v>194</v>
      </c>
      <c r="AW18" s="116" t="s">
        <v>193</v>
      </c>
      <c r="AX18" s="116" t="s">
        <v>193</v>
      </c>
      <c r="AY18" s="116" t="s">
        <v>193</v>
      </c>
      <c r="AZ18" s="116" t="s">
        <v>193</v>
      </c>
      <c r="BA18" s="116" t="s">
        <v>193</v>
      </c>
      <c r="BB18" s="116" t="s">
        <v>193</v>
      </c>
      <c r="BC18" s="116" t="s">
        <v>193</v>
      </c>
      <c r="BD18" s="71" t="s">
        <v>136</v>
      </c>
    </row>
    <row r="19" spans="1:56" x14ac:dyDescent="0.25">
      <c r="A19" s="251"/>
      <c r="B19" s="77" t="s">
        <v>19</v>
      </c>
      <c r="C19" s="86" t="s">
        <v>20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193" t="s">
        <v>194</v>
      </c>
      <c r="U19" s="116" t="s">
        <v>193</v>
      </c>
      <c r="V19" s="116" t="s">
        <v>193</v>
      </c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48"/>
      <c r="AS19" s="34"/>
      <c r="AT19" s="34"/>
      <c r="AU19" s="193" t="s">
        <v>194</v>
      </c>
      <c r="AV19" s="193" t="s">
        <v>194</v>
      </c>
      <c r="AW19" s="116" t="s">
        <v>193</v>
      </c>
      <c r="AX19" s="116" t="s">
        <v>193</v>
      </c>
      <c r="AY19" s="116" t="s">
        <v>193</v>
      </c>
      <c r="AZ19" s="116" t="s">
        <v>193</v>
      </c>
      <c r="BA19" s="116" t="s">
        <v>193</v>
      </c>
      <c r="BB19" s="116" t="s">
        <v>193</v>
      </c>
      <c r="BC19" s="116" t="s">
        <v>193</v>
      </c>
      <c r="BD19" s="27"/>
    </row>
    <row r="20" spans="1:56" ht="19.5" x14ac:dyDescent="0.25">
      <c r="A20" s="251"/>
      <c r="B20" s="77" t="s">
        <v>21</v>
      </c>
      <c r="C20" s="86" t="s">
        <v>22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193" t="s">
        <v>194</v>
      </c>
      <c r="U20" s="116" t="s">
        <v>193</v>
      </c>
      <c r="V20" s="116" t="s">
        <v>193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0"/>
      <c r="AT20" s="40"/>
      <c r="AU20" s="193" t="s">
        <v>194</v>
      </c>
      <c r="AV20" s="193" t="s">
        <v>194</v>
      </c>
      <c r="AW20" s="116" t="s">
        <v>193</v>
      </c>
      <c r="AX20" s="116" t="s">
        <v>193</v>
      </c>
      <c r="AY20" s="116" t="s">
        <v>193</v>
      </c>
      <c r="AZ20" s="116" t="s">
        <v>193</v>
      </c>
      <c r="BA20" s="116" t="s">
        <v>193</v>
      </c>
      <c r="BB20" s="116" t="s">
        <v>193</v>
      </c>
      <c r="BC20" s="116" t="s">
        <v>193</v>
      </c>
      <c r="BD20" s="27"/>
    </row>
    <row r="21" spans="1:56" x14ac:dyDescent="0.25">
      <c r="A21" s="251"/>
      <c r="B21" s="74" t="s">
        <v>23</v>
      </c>
      <c r="C21" s="81" t="s">
        <v>46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193" t="s">
        <v>194</v>
      </c>
      <c r="U21" s="116" t="s">
        <v>193</v>
      </c>
      <c r="V21" s="116" t="s">
        <v>193</v>
      </c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193" t="s">
        <v>139</v>
      </c>
      <c r="AV21" s="193" t="s">
        <v>194</v>
      </c>
      <c r="AW21" s="116" t="s">
        <v>193</v>
      </c>
      <c r="AX21" s="116" t="s">
        <v>193</v>
      </c>
      <c r="AY21" s="116" t="s">
        <v>193</v>
      </c>
      <c r="AZ21" s="116" t="s">
        <v>193</v>
      </c>
      <c r="BA21" s="116" t="s">
        <v>193</v>
      </c>
      <c r="BB21" s="116" t="s">
        <v>193</v>
      </c>
      <c r="BC21" s="116" t="s">
        <v>193</v>
      </c>
      <c r="BD21" s="71" t="s">
        <v>137</v>
      </c>
    </row>
    <row r="22" spans="1:56" x14ac:dyDescent="0.25">
      <c r="A22" s="251"/>
      <c r="B22" s="74" t="s">
        <v>24</v>
      </c>
      <c r="C22" s="81" t="s">
        <v>47</v>
      </c>
      <c r="D22" s="32"/>
      <c r="E22" s="32"/>
      <c r="F22" s="32"/>
      <c r="G22" s="36"/>
      <c r="H22" s="32"/>
      <c r="I22" s="32"/>
      <c r="J22" s="32"/>
      <c r="K22" s="36"/>
      <c r="L22" s="32"/>
      <c r="M22" s="32"/>
      <c r="N22" s="32"/>
      <c r="O22" s="32"/>
      <c r="P22" s="32"/>
      <c r="Q22" s="32"/>
      <c r="R22" s="32"/>
      <c r="S22" s="32"/>
      <c r="T22" s="193" t="s">
        <v>194</v>
      </c>
      <c r="U22" s="116" t="s">
        <v>193</v>
      </c>
      <c r="V22" s="116" t="s">
        <v>193</v>
      </c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76"/>
      <c r="AT22" s="76"/>
      <c r="AU22" s="194" t="s">
        <v>139</v>
      </c>
      <c r="AV22" s="193" t="s">
        <v>194</v>
      </c>
      <c r="AW22" s="116" t="s">
        <v>193</v>
      </c>
      <c r="AX22" s="116" t="s">
        <v>193</v>
      </c>
      <c r="AY22" s="116" t="s">
        <v>193</v>
      </c>
      <c r="AZ22" s="116" t="s">
        <v>193</v>
      </c>
      <c r="BA22" s="116" t="s">
        <v>193</v>
      </c>
      <c r="BB22" s="116" t="s">
        <v>193</v>
      </c>
      <c r="BC22" s="116" t="s">
        <v>193</v>
      </c>
      <c r="BD22" s="71" t="s">
        <v>137</v>
      </c>
    </row>
    <row r="23" spans="1:56" x14ac:dyDescent="0.25">
      <c r="A23" s="251"/>
      <c r="B23" s="74" t="s">
        <v>27</v>
      </c>
      <c r="C23" s="81" t="s">
        <v>50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 t="s">
        <v>171</v>
      </c>
      <c r="T23" s="193" t="s">
        <v>194</v>
      </c>
      <c r="U23" s="116" t="s">
        <v>193</v>
      </c>
      <c r="V23" s="116" t="s">
        <v>193</v>
      </c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193" t="s">
        <v>194</v>
      </c>
      <c r="AV23" s="193" t="s">
        <v>194</v>
      </c>
      <c r="AW23" s="116" t="s">
        <v>193</v>
      </c>
      <c r="AX23" s="116" t="s">
        <v>193</v>
      </c>
      <c r="AY23" s="116" t="s">
        <v>193</v>
      </c>
      <c r="AZ23" s="116" t="s">
        <v>193</v>
      </c>
      <c r="BA23" s="116" t="s">
        <v>193</v>
      </c>
      <c r="BB23" s="116" t="s">
        <v>193</v>
      </c>
      <c r="BC23" s="116" t="s">
        <v>193</v>
      </c>
      <c r="BD23" s="71" t="s">
        <v>136</v>
      </c>
    </row>
    <row r="24" spans="1:56" x14ac:dyDescent="0.25">
      <c r="A24" s="251"/>
      <c r="B24" s="125" t="s">
        <v>232</v>
      </c>
      <c r="C24" s="126" t="s">
        <v>30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93" t="s">
        <v>194</v>
      </c>
      <c r="U24" s="116" t="s">
        <v>193</v>
      </c>
      <c r="V24" s="116" t="s">
        <v>193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7"/>
      <c r="AR24" s="37" t="s">
        <v>10</v>
      </c>
      <c r="AS24" s="32"/>
      <c r="AT24" s="32"/>
      <c r="AU24" s="193" t="s">
        <v>194</v>
      </c>
      <c r="AV24" s="193" t="s">
        <v>194</v>
      </c>
      <c r="AW24" s="116" t="s">
        <v>193</v>
      </c>
      <c r="AX24" s="116" t="s">
        <v>193</v>
      </c>
      <c r="AY24" s="116" t="s">
        <v>193</v>
      </c>
      <c r="AZ24" s="116" t="s">
        <v>193</v>
      </c>
      <c r="BA24" s="116" t="s">
        <v>193</v>
      </c>
      <c r="BB24" s="116" t="s">
        <v>193</v>
      </c>
      <c r="BC24" s="116" t="s">
        <v>193</v>
      </c>
      <c r="BD24" s="71" t="s">
        <v>136</v>
      </c>
    </row>
    <row r="25" spans="1:56" x14ac:dyDescent="0.25">
      <c r="A25" s="251"/>
      <c r="B25" s="77" t="s">
        <v>123</v>
      </c>
      <c r="C25" s="86" t="s">
        <v>33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193" t="s">
        <v>194</v>
      </c>
      <c r="U25" s="116" t="s">
        <v>193</v>
      </c>
      <c r="V25" s="116" t="s">
        <v>193</v>
      </c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193" t="s">
        <v>194</v>
      </c>
      <c r="AV25" s="193" t="s">
        <v>194</v>
      </c>
      <c r="AW25" s="116" t="s">
        <v>193</v>
      </c>
      <c r="AX25" s="116" t="s">
        <v>193</v>
      </c>
      <c r="AY25" s="116" t="s">
        <v>193</v>
      </c>
      <c r="AZ25" s="116" t="s">
        <v>193</v>
      </c>
      <c r="BA25" s="116" t="s">
        <v>193</v>
      </c>
      <c r="BB25" s="116" t="s">
        <v>193</v>
      </c>
      <c r="BC25" s="116" t="s">
        <v>193</v>
      </c>
      <c r="BD25" s="27"/>
    </row>
    <row r="26" spans="1:56" ht="19.5" x14ac:dyDescent="0.25">
      <c r="A26" s="251"/>
      <c r="B26" s="77" t="s">
        <v>124</v>
      </c>
      <c r="C26" s="86" t="s">
        <v>56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193" t="s">
        <v>194</v>
      </c>
      <c r="U26" s="116" t="s">
        <v>193</v>
      </c>
      <c r="V26" s="116" t="s">
        <v>193</v>
      </c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193" t="s">
        <v>194</v>
      </c>
      <c r="AV26" s="193" t="s">
        <v>194</v>
      </c>
      <c r="AW26" s="116" t="s">
        <v>193</v>
      </c>
      <c r="AX26" s="116" t="s">
        <v>193</v>
      </c>
      <c r="AY26" s="116" t="s">
        <v>193</v>
      </c>
      <c r="AZ26" s="116" t="s">
        <v>193</v>
      </c>
      <c r="BA26" s="116" t="s">
        <v>193</v>
      </c>
      <c r="BB26" s="116" t="s">
        <v>193</v>
      </c>
      <c r="BC26" s="116" t="s">
        <v>193</v>
      </c>
      <c r="BD26" s="27"/>
    </row>
    <row r="27" spans="1:56" x14ac:dyDescent="0.25">
      <c r="A27" s="251"/>
      <c r="B27" s="87" t="s">
        <v>131</v>
      </c>
      <c r="C27" s="88" t="s">
        <v>61</v>
      </c>
      <c r="D27" s="32"/>
      <c r="E27" s="32"/>
      <c r="F27" s="36"/>
      <c r="G27" s="32"/>
      <c r="H27" s="32"/>
      <c r="I27" s="32"/>
      <c r="J27" s="36"/>
      <c r="K27" s="32"/>
      <c r="L27" s="32"/>
      <c r="M27" s="32"/>
      <c r="N27" s="32"/>
      <c r="O27" s="32"/>
      <c r="P27" s="32"/>
      <c r="Q27" s="32"/>
      <c r="R27" s="32"/>
      <c r="S27" s="32"/>
      <c r="T27" s="193" t="s">
        <v>194</v>
      </c>
      <c r="U27" s="116" t="s">
        <v>193</v>
      </c>
      <c r="V27" s="116" t="s">
        <v>193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 t="s">
        <v>171</v>
      </c>
      <c r="AS27" s="32"/>
      <c r="AT27" s="32"/>
      <c r="AU27" s="193" t="s">
        <v>194</v>
      </c>
      <c r="AV27" s="193" t="s">
        <v>194</v>
      </c>
      <c r="AW27" s="116" t="s">
        <v>193</v>
      </c>
      <c r="AX27" s="116" t="s">
        <v>193</v>
      </c>
      <c r="AY27" s="116" t="s">
        <v>193</v>
      </c>
      <c r="AZ27" s="116" t="s">
        <v>193</v>
      </c>
      <c r="BA27" s="116" t="s">
        <v>193</v>
      </c>
      <c r="BB27" s="116" t="s">
        <v>193</v>
      </c>
      <c r="BC27" s="116" t="s">
        <v>193</v>
      </c>
      <c r="BD27" s="71" t="s">
        <v>136</v>
      </c>
    </row>
    <row r="28" spans="1:56" ht="15" customHeight="1" x14ac:dyDescent="0.25">
      <c r="A28" s="251"/>
      <c r="B28" s="290" t="s">
        <v>242</v>
      </c>
      <c r="C28" s="29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191">
        <v>1</v>
      </c>
      <c r="U28" s="116" t="s">
        <v>193</v>
      </c>
      <c r="V28" s="116" t="s">
        <v>193</v>
      </c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199">
        <v>2</v>
      </c>
      <c r="AV28" s="193" t="s">
        <v>194</v>
      </c>
      <c r="AW28" s="116" t="s">
        <v>193</v>
      </c>
      <c r="AX28" s="116" t="s">
        <v>193</v>
      </c>
      <c r="AY28" s="116" t="s">
        <v>193</v>
      </c>
      <c r="AZ28" s="116" t="s">
        <v>193</v>
      </c>
      <c r="BA28" s="116" t="s">
        <v>193</v>
      </c>
      <c r="BB28" s="116" t="s">
        <v>193</v>
      </c>
      <c r="BC28" s="116" t="s">
        <v>193</v>
      </c>
      <c r="BD28" s="49" t="s">
        <v>233</v>
      </c>
    </row>
    <row r="29" spans="1:56" x14ac:dyDescent="0.25">
      <c r="U29" s="31"/>
      <c r="AU29" s="1"/>
      <c r="AV29" s="1"/>
    </row>
    <row r="30" spans="1:56" x14ac:dyDescent="0.25">
      <c r="U30" s="31"/>
      <c r="AU30" s="1"/>
      <c r="AV30" s="1"/>
    </row>
    <row r="31" spans="1:56" x14ac:dyDescent="0.25">
      <c r="U31" s="31"/>
      <c r="AU31" s="1"/>
      <c r="AV31" s="1"/>
    </row>
    <row r="32" spans="1:56" x14ac:dyDescent="0.25">
      <c r="U32" s="31"/>
      <c r="AU32" s="1"/>
      <c r="AV32" s="1"/>
    </row>
    <row r="33" spans="3:249" x14ac:dyDescent="0.25">
      <c r="U33" s="31"/>
      <c r="AU33" s="1"/>
      <c r="AV33" s="1"/>
    </row>
    <row r="34" spans="3:249" x14ac:dyDescent="0.25">
      <c r="U34" s="31"/>
      <c r="AU34" s="1"/>
      <c r="AV34" s="1"/>
    </row>
    <row r="35" spans="3:249" x14ac:dyDescent="0.25">
      <c r="U35" s="31"/>
      <c r="AU35" s="1"/>
      <c r="AV35" s="1"/>
    </row>
    <row r="36" spans="3:249" x14ac:dyDescent="0.25">
      <c r="U36" s="31"/>
      <c r="AU36" s="1"/>
      <c r="AV36" s="1"/>
    </row>
    <row r="37" spans="3:249" x14ac:dyDescent="0.25">
      <c r="U37" s="31"/>
      <c r="AU37" s="1"/>
      <c r="AV37" s="1"/>
    </row>
    <row r="38" spans="3:249" x14ac:dyDescent="0.25">
      <c r="U38" s="31"/>
      <c r="AU38" s="1"/>
      <c r="AV38" s="1"/>
    </row>
    <row r="39" spans="3:249" s="1" customFormat="1" x14ac:dyDescent="0.25">
      <c r="C39" s="46"/>
      <c r="U39" s="31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</row>
    <row r="40" spans="3:249" s="1" customFormat="1" x14ac:dyDescent="0.25">
      <c r="C40" s="46"/>
      <c r="U40" s="31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</row>
    <row r="41" spans="3:249" s="1" customFormat="1" x14ac:dyDescent="0.25">
      <c r="C41" s="46"/>
      <c r="U41" s="3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</row>
    <row r="42" spans="3:249" s="1" customFormat="1" x14ac:dyDescent="0.25">
      <c r="C42" s="46"/>
      <c r="U42" s="31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</row>
    <row r="43" spans="3:249" s="1" customFormat="1" x14ac:dyDescent="0.25">
      <c r="C43" s="46"/>
      <c r="U43" s="31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</row>
    <row r="44" spans="3:249" s="1" customFormat="1" x14ac:dyDescent="0.25">
      <c r="C44" s="46"/>
      <c r="U44" s="31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</row>
    <row r="45" spans="3:249" s="1" customFormat="1" x14ac:dyDescent="0.25">
      <c r="C45" s="46"/>
      <c r="U45" s="31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</row>
    <row r="46" spans="3:249" s="1" customFormat="1" x14ac:dyDescent="0.25">
      <c r="C46" s="46"/>
      <c r="U46" s="31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</row>
    <row r="47" spans="3:249" s="1" customFormat="1" x14ac:dyDescent="0.25">
      <c r="C47" s="46"/>
      <c r="U47" s="31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</row>
    <row r="48" spans="3:249" s="1" customFormat="1" x14ac:dyDescent="0.25">
      <c r="C48" s="46"/>
      <c r="U48" s="31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3:249" s="1" customFormat="1" x14ac:dyDescent="0.25">
      <c r="C49" s="46"/>
      <c r="U49" s="31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</row>
    <row r="50" spans="3:249" s="1" customFormat="1" x14ac:dyDescent="0.25">
      <c r="C50" s="46"/>
      <c r="U50" s="31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</row>
    <row r="51" spans="3:249" s="1" customFormat="1" x14ac:dyDescent="0.25">
      <c r="C51" s="46"/>
      <c r="U51" s="3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</row>
    <row r="52" spans="3:249" s="1" customFormat="1" x14ac:dyDescent="0.25">
      <c r="C52" s="46"/>
      <c r="U52" s="31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pans="3:249" s="1" customFormat="1" x14ac:dyDescent="0.25">
      <c r="C53" s="46"/>
      <c r="U53" s="31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</row>
    <row r="54" spans="3:249" s="1" customFormat="1" x14ac:dyDescent="0.25">
      <c r="C54" s="46"/>
      <c r="U54" s="31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</row>
    <row r="55" spans="3:249" s="1" customFormat="1" x14ac:dyDescent="0.25">
      <c r="C55" s="46"/>
      <c r="U55" s="31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</row>
    <row r="56" spans="3:249" s="1" customFormat="1" x14ac:dyDescent="0.25">
      <c r="C56" s="46"/>
      <c r="U56" s="31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</row>
    <row r="57" spans="3:249" s="1" customFormat="1" x14ac:dyDescent="0.25">
      <c r="C57" s="46"/>
      <c r="U57" s="31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</row>
    <row r="58" spans="3:249" s="1" customFormat="1" x14ac:dyDescent="0.25">
      <c r="C58" s="46"/>
      <c r="U58" s="31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</row>
    <row r="59" spans="3:249" s="1" customFormat="1" x14ac:dyDescent="0.25">
      <c r="C59" s="46"/>
      <c r="U59" s="31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</row>
    <row r="60" spans="3:249" s="1" customFormat="1" x14ac:dyDescent="0.25">
      <c r="C60" s="46"/>
      <c r="U60" s="31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</row>
    <row r="61" spans="3:249" s="1" customFormat="1" x14ac:dyDescent="0.25">
      <c r="C61" s="46"/>
      <c r="U61" s="3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3:249" s="1" customFormat="1" x14ac:dyDescent="0.25">
      <c r="C62" s="46"/>
      <c r="U62" s="31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</row>
    <row r="63" spans="3:249" s="1" customFormat="1" x14ac:dyDescent="0.25">
      <c r="C63" s="46"/>
      <c r="U63" s="31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</row>
    <row r="64" spans="3:249" s="1" customFormat="1" x14ac:dyDescent="0.25">
      <c r="C64" s="46"/>
      <c r="U64" s="31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</row>
    <row r="65" spans="3:249" s="1" customFormat="1" x14ac:dyDescent="0.25">
      <c r="C65" s="46"/>
      <c r="U65" s="31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</row>
    <row r="66" spans="3:249" s="1" customFormat="1" x14ac:dyDescent="0.25">
      <c r="C66" s="46"/>
      <c r="U66" s="31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</row>
    <row r="67" spans="3:249" s="1" customFormat="1" x14ac:dyDescent="0.25">
      <c r="C67" s="46"/>
      <c r="U67" s="31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</row>
    <row r="68" spans="3:249" s="1" customFormat="1" x14ac:dyDescent="0.25">
      <c r="C68" s="46"/>
      <c r="U68" s="31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</row>
    <row r="69" spans="3:249" s="1" customFormat="1" x14ac:dyDescent="0.25">
      <c r="C69" s="46"/>
      <c r="U69" s="31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</row>
    <row r="70" spans="3:249" s="1" customFormat="1" x14ac:dyDescent="0.25">
      <c r="C70" s="46"/>
      <c r="U70" s="31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3:249" s="1" customFormat="1" x14ac:dyDescent="0.25">
      <c r="C71" s="46"/>
      <c r="U71" s="3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3:249" s="1" customFormat="1" x14ac:dyDescent="0.25">
      <c r="C72" s="46"/>
      <c r="U72" s="31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</row>
    <row r="73" spans="3:249" s="1" customFormat="1" x14ac:dyDescent="0.25">
      <c r="C73" s="46"/>
      <c r="U73" s="31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</row>
    <row r="74" spans="3:249" s="1" customFormat="1" x14ac:dyDescent="0.25">
      <c r="C74" s="46"/>
      <c r="U74" s="31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</row>
    <row r="75" spans="3:249" s="1" customFormat="1" x14ac:dyDescent="0.25">
      <c r="C75" s="46"/>
      <c r="U75" s="31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</row>
    <row r="76" spans="3:249" s="1" customFormat="1" x14ac:dyDescent="0.25">
      <c r="C76" s="46"/>
      <c r="U76" s="31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</row>
    <row r="77" spans="3:249" s="1" customFormat="1" x14ac:dyDescent="0.25">
      <c r="C77" s="46"/>
      <c r="U77" s="31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</row>
    <row r="78" spans="3:249" s="1" customFormat="1" x14ac:dyDescent="0.25">
      <c r="C78" s="46"/>
      <c r="U78" s="31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</row>
    <row r="79" spans="3:249" s="1" customFormat="1" x14ac:dyDescent="0.25">
      <c r="C79" s="46"/>
      <c r="U79" s="31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</row>
    <row r="80" spans="3:249" s="1" customFormat="1" x14ac:dyDescent="0.25">
      <c r="C80" s="46"/>
      <c r="U80" s="31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</row>
    <row r="81" spans="3:249" s="1" customFormat="1" x14ac:dyDescent="0.25">
      <c r="C81" s="46"/>
      <c r="U81" s="3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</row>
    <row r="82" spans="3:249" s="1" customFormat="1" x14ac:dyDescent="0.25">
      <c r="C82" s="46"/>
      <c r="U82" s="31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</row>
    <row r="83" spans="3:249" s="1" customFormat="1" x14ac:dyDescent="0.25">
      <c r="C83" s="46"/>
      <c r="U83" s="31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</row>
    <row r="84" spans="3:249" s="1" customFormat="1" x14ac:dyDescent="0.25">
      <c r="C84" s="46"/>
      <c r="U84" s="31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</row>
    <row r="85" spans="3:249" s="1" customFormat="1" x14ac:dyDescent="0.25">
      <c r="C85" s="46"/>
      <c r="U85" s="31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</row>
    <row r="86" spans="3:249" s="1" customFormat="1" x14ac:dyDescent="0.25">
      <c r="C86" s="46"/>
      <c r="U86" s="31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</row>
    <row r="87" spans="3:249" s="1" customFormat="1" x14ac:dyDescent="0.25">
      <c r="C87" s="46"/>
      <c r="U87" s="31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</row>
    <row r="88" spans="3:249" s="1" customFormat="1" x14ac:dyDescent="0.25">
      <c r="C88" s="46"/>
      <c r="U88" s="31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</row>
    <row r="89" spans="3:249" s="1" customFormat="1" x14ac:dyDescent="0.25">
      <c r="C89" s="46"/>
      <c r="U89" s="31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</row>
    <row r="90" spans="3:249" s="1" customFormat="1" x14ac:dyDescent="0.25">
      <c r="C90" s="46"/>
      <c r="U90" s="31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</row>
    <row r="91" spans="3:249" s="1" customFormat="1" x14ac:dyDescent="0.25">
      <c r="C91" s="46"/>
      <c r="U91" s="3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</row>
    <row r="92" spans="3:249" s="1" customFormat="1" x14ac:dyDescent="0.25">
      <c r="C92" s="46"/>
      <c r="U92" s="31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</row>
    <row r="93" spans="3:249" s="1" customFormat="1" x14ac:dyDescent="0.25">
      <c r="C93" s="46"/>
      <c r="U93" s="31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</row>
    <row r="94" spans="3:249" s="1" customFormat="1" x14ac:dyDescent="0.25">
      <c r="C94" s="46"/>
      <c r="U94" s="31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</row>
    <row r="95" spans="3:249" s="1" customFormat="1" x14ac:dyDescent="0.25">
      <c r="C95" s="46"/>
      <c r="U95" s="31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</row>
    <row r="96" spans="3:249" s="1" customFormat="1" x14ac:dyDescent="0.25">
      <c r="C96" s="46"/>
      <c r="U96" s="31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</row>
    <row r="97" spans="3:249" s="1" customFormat="1" x14ac:dyDescent="0.25">
      <c r="C97" s="46"/>
      <c r="U97" s="31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</row>
    <row r="98" spans="3:249" s="1" customFormat="1" x14ac:dyDescent="0.25">
      <c r="C98" s="46"/>
      <c r="U98" s="31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</row>
    <row r="99" spans="3:249" s="1" customFormat="1" x14ac:dyDescent="0.25">
      <c r="C99" s="46"/>
      <c r="U99" s="31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</row>
    <row r="100" spans="3:249" s="1" customFormat="1" x14ac:dyDescent="0.25">
      <c r="C100" s="46"/>
      <c r="U100" s="31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</row>
    <row r="101" spans="3:249" s="1" customFormat="1" x14ac:dyDescent="0.25">
      <c r="C101" s="46"/>
      <c r="U101" s="3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</row>
    <row r="102" spans="3:249" s="1" customFormat="1" x14ac:dyDescent="0.25">
      <c r="C102" s="46"/>
      <c r="U102" s="31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</row>
    <row r="103" spans="3:249" s="1" customFormat="1" x14ac:dyDescent="0.25">
      <c r="C103" s="46"/>
      <c r="U103" s="31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</row>
    <row r="104" spans="3:249" s="1" customFormat="1" x14ac:dyDescent="0.25">
      <c r="C104" s="46"/>
      <c r="U104" s="31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</row>
    <row r="105" spans="3:249" s="1" customFormat="1" x14ac:dyDescent="0.25">
      <c r="C105" s="46"/>
      <c r="U105" s="31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</row>
    <row r="106" spans="3:249" s="1" customFormat="1" x14ac:dyDescent="0.25">
      <c r="C106" s="46"/>
      <c r="U106" s="31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</row>
    <row r="107" spans="3:249" s="1" customFormat="1" x14ac:dyDescent="0.25">
      <c r="C107" s="46"/>
      <c r="U107" s="31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</row>
    <row r="108" spans="3:249" s="1" customFormat="1" x14ac:dyDescent="0.25">
      <c r="C108" s="46"/>
      <c r="U108" s="31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</row>
    <row r="109" spans="3:249" s="1" customFormat="1" x14ac:dyDescent="0.25">
      <c r="C109" s="46"/>
      <c r="U109" s="31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</row>
    <row r="110" spans="3:249" s="1" customFormat="1" x14ac:dyDescent="0.25">
      <c r="C110" s="46"/>
      <c r="U110" s="31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</row>
    <row r="111" spans="3:249" s="1" customFormat="1" x14ac:dyDescent="0.25">
      <c r="C111" s="46"/>
      <c r="U111" s="3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</row>
    <row r="112" spans="3:249" s="1" customFormat="1" x14ac:dyDescent="0.25">
      <c r="C112" s="46"/>
      <c r="U112" s="31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</row>
    <row r="113" spans="3:249" s="1" customFormat="1" x14ac:dyDescent="0.25">
      <c r="C113" s="46"/>
      <c r="U113" s="31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</row>
    <row r="114" spans="3:249" s="1" customFormat="1" x14ac:dyDescent="0.25">
      <c r="C114" s="46"/>
      <c r="U114" s="31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</row>
    <row r="115" spans="3:249" s="1" customFormat="1" x14ac:dyDescent="0.25">
      <c r="C115" s="46"/>
      <c r="U115" s="31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</row>
    <row r="116" spans="3:249" s="1" customFormat="1" x14ac:dyDescent="0.25">
      <c r="C116" s="46"/>
      <c r="U116" s="31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</row>
    <row r="117" spans="3:249" s="1" customFormat="1" x14ac:dyDescent="0.25">
      <c r="C117" s="46"/>
      <c r="U117" s="31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</row>
    <row r="118" spans="3:249" s="1" customFormat="1" x14ac:dyDescent="0.25">
      <c r="C118" s="46"/>
      <c r="U118" s="31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</row>
    <row r="119" spans="3:249" s="1" customFormat="1" x14ac:dyDescent="0.25">
      <c r="C119" s="46"/>
      <c r="U119" s="31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</row>
    <row r="120" spans="3:249" s="1" customFormat="1" x14ac:dyDescent="0.25">
      <c r="C120" s="46"/>
      <c r="U120" s="31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</row>
    <row r="121" spans="3:249" s="1" customFormat="1" x14ac:dyDescent="0.25">
      <c r="C121" s="46"/>
      <c r="U121" s="3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</row>
    <row r="122" spans="3:249" s="1" customFormat="1" x14ac:dyDescent="0.25">
      <c r="C122" s="46"/>
      <c r="U122" s="31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</row>
    <row r="123" spans="3:249" s="1" customFormat="1" x14ac:dyDescent="0.25">
      <c r="C123" s="46"/>
      <c r="U123" s="31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</row>
    <row r="124" spans="3:249" s="1" customFormat="1" x14ac:dyDescent="0.25">
      <c r="C124" s="46"/>
      <c r="U124" s="31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</row>
    <row r="125" spans="3:249" s="1" customFormat="1" x14ac:dyDescent="0.25">
      <c r="C125" s="46"/>
      <c r="U125" s="31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</row>
    <row r="126" spans="3:249" s="1" customFormat="1" x14ac:dyDescent="0.25">
      <c r="C126" s="46"/>
      <c r="U126" s="31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</row>
    <row r="127" spans="3:249" s="1" customFormat="1" x14ac:dyDescent="0.25">
      <c r="C127" s="46"/>
      <c r="U127" s="31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</row>
    <row r="128" spans="3:249" s="1" customFormat="1" x14ac:dyDescent="0.25">
      <c r="C128" s="46"/>
      <c r="U128" s="31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</row>
    <row r="129" spans="3:249" s="1" customFormat="1" x14ac:dyDescent="0.25">
      <c r="C129" s="46"/>
      <c r="U129" s="31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</row>
    <row r="130" spans="3:249" s="1" customFormat="1" x14ac:dyDescent="0.25">
      <c r="C130" s="46"/>
      <c r="U130" s="31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</row>
    <row r="131" spans="3:249" s="1" customFormat="1" x14ac:dyDescent="0.25">
      <c r="C131" s="46"/>
      <c r="U131" s="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</row>
    <row r="132" spans="3:249" s="1" customFormat="1" x14ac:dyDescent="0.25">
      <c r="C132" s="46"/>
      <c r="U132" s="31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</row>
    <row r="133" spans="3:249" s="1" customFormat="1" x14ac:dyDescent="0.25">
      <c r="C133" s="46"/>
      <c r="U133" s="31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</row>
    <row r="134" spans="3:249" s="1" customFormat="1" x14ac:dyDescent="0.25">
      <c r="C134" s="46"/>
      <c r="U134" s="31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</row>
    <row r="135" spans="3:249" s="1" customFormat="1" x14ac:dyDescent="0.25">
      <c r="C135" s="46"/>
      <c r="U135" s="31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</row>
    <row r="136" spans="3:249" s="1" customFormat="1" x14ac:dyDescent="0.25">
      <c r="C136" s="46"/>
      <c r="U136" s="31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</row>
    <row r="137" spans="3:249" s="1" customFormat="1" x14ac:dyDescent="0.25">
      <c r="C137" s="46"/>
      <c r="U137" s="31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</row>
    <row r="138" spans="3:249" s="1" customFormat="1" x14ac:dyDescent="0.25">
      <c r="C138" s="46"/>
      <c r="U138" s="31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</row>
    <row r="139" spans="3:249" s="1" customFormat="1" x14ac:dyDescent="0.25">
      <c r="C139" s="46"/>
      <c r="U139" s="31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</row>
    <row r="140" spans="3:249" s="1" customFormat="1" x14ac:dyDescent="0.25">
      <c r="C140" s="46"/>
      <c r="U140" s="31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</row>
    <row r="141" spans="3:249" s="1" customFormat="1" x14ac:dyDescent="0.25">
      <c r="C141" s="46"/>
      <c r="U141" s="3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</row>
    <row r="142" spans="3:249" s="1" customFormat="1" x14ac:dyDescent="0.25">
      <c r="C142" s="46"/>
      <c r="U142" s="31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</row>
    <row r="143" spans="3:249" s="1" customFormat="1" x14ac:dyDescent="0.25">
      <c r="C143" s="46"/>
      <c r="U143" s="31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</row>
    <row r="144" spans="3:249" s="1" customFormat="1" x14ac:dyDescent="0.25">
      <c r="C144" s="46"/>
      <c r="U144" s="31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</row>
    <row r="145" spans="3:249" s="1" customFormat="1" x14ac:dyDescent="0.25">
      <c r="C145" s="46"/>
      <c r="U145" s="31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</row>
    <row r="146" spans="3:249" s="1" customFormat="1" x14ac:dyDescent="0.25">
      <c r="C146" s="46"/>
      <c r="U146" s="31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</row>
    <row r="147" spans="3:249" s="1" customFormat="1" x14ac:dyDescent="0.25">
      <c r="C147" s="46"/>
      <c r="U147" s="31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</row>
    <row r="148" spans="3:249" s="1" customFormat="1" x14ac:dyDescent="0.25">
      <c r="C148" s="46"/>
      <c r="U148" s="31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</row>
    <row r="149" spans="3:249" s="1" customFormat="1" x14ac:dyDescent="0.25">
      <c r="C149" s="46"/>
      <c r="U149" s="31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</row>
    <row r="150" spans="3:249" s="1" customFormat="1" x14ac:dyDescent="0.25">
      <c r="C150" s="46"/>
      <c r="U150" s="31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</row>
    <row r="151" spans="3:249" s="1" customFormat="1" x14ac:dyDescent="0.25">
      <c r="C151" s="46"/>
      <c r="U151" s="3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</row>
    <row r="152" spans="3:249" s="1" customFormat="1" x14ac:dyDescent="0.25">
      <c r="C152" s="46"/>
      <c r="U152" s="31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</row>
    <row r="153" spans="3:249" s="1" customFormat="1" x14ac:dyDescent="0.25">
      <c r="C153" s="46"/>
      <c r="U153" s="31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</row>
    <row r="154" spans="3:249" s="1" customFormat="1" x14ac:dyDescent="0.25">
      <c r="C154" s="46"/>
      <c r="U154" s="31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</row>
    <row r="155" spans="3:249" s="1" customFormat="1" x14ac:dyDescent="0.25">
      <c r="C155" s="46"/>
      <c r="U155" s="31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</row>
    <row r="156" spans="3:249" s="1" customFormat="1" x14ac:dyDescent="0.25">
      <c r="C156" s="46"/>
      <c r="U156" s="31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</row>
    <row r="157" spans="3:249" s="1" customFormat="1" x14ac:dyDescent="0.25">
      <c r="C157" s="46"/>
      <c r="U157" s="31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</row>
    <row r="158" spans="3:249" s="1" customFormat="1" x14ac:dyDescent="0.25">
      <c r="C158" s="46"/>
      <c r="U158" s="31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</row>
    <row r="159" spans="3:249" s="1" customFormat="1" x14ac:dyDescent="0.25">
      <c r="C159" s="46"/>
      <c r="U159" s="31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</row>
    <row r="160" spans="3:249" s="1" customFormat="1" x14ac:dyDescent="0.25">
      <c r="C160" s="46"/>
      <c r="U160" s="31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</row>
    <row r="161" spans="3:249" s="1" customFormat="1" x14ac:dyDescent="0.25">
      <c r="C161" s="46"/>
      <c r="U161" s="3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</row>
    <row r="162" spans="3:249" s="1" customFormat="1" x14ac:dyDescent="0.25">
      <c r="C162" s="46"/>
      <c r="U162" s="31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</row>
    <row r="163" spans="3:249" s="1" customFormat="1" x14ac:dyDescent="0.25">
      <c r="C163" s="46"/>
      <c r="U163" s="31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</row>
    <row r="164" spans="3:249" s="1" customFormat="1" x14ac:dyDescent="0.25">
      <c r="C164" s="46"/>
      <c r="U164" s="31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</row>
    <row r="165" spans="3:249" s="1" customFormat="1" x14ac:dyDescent="0.25">
      <c r="C165" s="46"/>
      <c r="U165" s="31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</row>
    <row r="166" spans="3:249" s="1" customFormat="1" x14ac:dyDescent="0.25">
      <c r="C166" s="46"/>
      <c r="U166" s="31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</row>
    <row r="167" spans="3:249" s="1" customFormat="1" x14ac:dyDescent="0.25">
      <c r="C167" s="46"/>
      <c r="U167" s="31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</row>
    <row r="168" spans="3:249" s="1" customFormat="1" x14ac:dyDescent="0.25">
      <c r="C168" s="46"/>
      <c r="U168" s="31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</row>
    <row r="169" spans="3:249" s="1" customFormat="1" x14ac:dyDescent="0.25">
      <c r="C169" s="46"/>
      <c r="U169" s="31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</row>
    <row r="170" spans="3:249" s="1" customFormat="1" x14ac:dyDescent="0.25">
      <c r="C170" s="46"/>
      <c r="U170" s="31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</row>
    <row r="171" spans="3:249" s="1" customFormat="1" x14ac:dyDescent="0.25">
      <c r="C171" s="46"/>
      <c r="U171" s="3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</row>
    <row r="172" spans="3:249" s="1" customFormat="1" x14ac:dyDescent="0.25">
      <c r="C172" s="46"/>
      <c r="U172" s="31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</row>
    <row r="173" spans="3:249" s="1" customFormat="1" x14ac:dyDescent="0.25">
      <c r="C173" s="46"/>
      <c r="U173" s="31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</row>
    <row r="174" spans="3:249" s="1" customFormat="1" x14ac:dyDescent="0.25">
      <c r="C174" s="46"/>
      <c r="U174" s="31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</row>
    <row r="175" spans="3:249" s="1" customFormat="1" x14ac:dyDescent="0.25">
      <c r="C175" s="46"/>
      <c r="U175" s="31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</row>
    <row r="176" spans="3:249" s="1" customFormat="1" x14ac:dyDescent="0.25">
      <c r="C176" s="46"/>
      <c r="U176" s="31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</row>
    <row r="177" spans="3:249" s="1" customFormat="1" x14ac:dyDescent="0.25">
      <c r="C177" s="46"/>
      <c r="U177" s="31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</row>
    <row r="178" spans="3:249" s="1" customFormat="1" x14ac:dyDescent="0.25">
      <c r="C178" s="46"/>
      <c r="U178" s="31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</row>
    <row r="179" spans="3:249" s="1" customFormat="1" x14ac:dyDescent="0.25">
      <c r="C179" s="46"/>
      <c r="U179" s="31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</row>
    <row r="180" spans="3:249" s="1" customFormat="1" x14ac:dyDescent="0.25">
      <c r="C180" s="46"/>
      <c r="U180" s="31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</row>
    <row r="181" spans="3:249" s="1" customFormat="1" x14ac:dyDescent="0.25">
      <c r="C181" s="46"/>
      <c r="U181" s="3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</row>
    <row r="182" spans="3:249" s="1" customFormat="1" x14ac:dyDescent="0.25">
      <c r="C182" s="46"/>
      <c r="U182" s="31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</row>
    <row r="183" spans="3:249" s="1" customFormat="1" x14ac:dyDescent="0.25">
      <c r="C183" s="46"/>
      <c r="U183" s="31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</row>
    <row r="184" spans="3:249" s="1" customFormat="1" x14ac:dyDescent="0.25">
      <c r="C184" s="46"/>
      <c r="U184" s="31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</row>
    <row r="185" spans="3:249" s="1" customFormat="1" x14ac:dyDescent="0.25">
      <c r="C185" s="46"/>
      <c r="U185" s="31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</row>
    <row r="186" spans="3:249" s="1" customFormat="1" x14ac:dyDescent="0.25">
      <c r="C186" s="46"/>
      <c r="U186" s="31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</row>
    <row r="187" spans="3:249" s="1" customFormat="1" x14ac:dyDescent="0.25">
      <c r="C187" s="46"/>
      <c r="U187" s="31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</row>
    <row r="188" spans="3:249" s="1" customFormat="1" x14ac:dyDescent="0.25">
      <c r="C188" s="46"/>
      <c r="U188" s="31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</row>
    <row r="189" spans="3:249" s="1" customFormat="1" x14ac:dyDescent="0.25">
      <c r="C189" s="46"/>
      <c r="U189" s="31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</row>
    <row r="190" spans="3:249" s="1" customFormat="1" x14ac:dyDescent="0.25">
      <c r="C190" s="46"/>
      <c r="U190" s="31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</row>
    <row r="191" spans="3:249" s="1" customFormat="1" x14ac:dyDescent="0.25">
      <c r="C191" s="46"/>
      <c r="U191" s="3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</row>
    <row r="192" spans="3:249" s="1" customFormat="1" x14ac:dyDescent="0.25">
      <c r="C192" s="46"/>
      <c r="U192" s="31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</row>
    <row r="193" spans="3:249" s="1" customFormat="1" x14ac:dyDescent="0.25">
      <c r="C193" s="46"/>
      <c r="U193" s="31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</row>
    <row r="194" spans="3:249" s="1" customFormat="1" x14ac:dyDescent="0.25">
      <c r="C194" s="46"/>
      <c r="U194" s="31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</row>
    <row r="195" spans="3:249" s="1" customFormat="1" x14ac:dyDescent="0.25">
      <c r="C195" s="46"/>
      <c r="U195" s="31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</row>
    <row r="196" spans="3:249" s="1" customFormat="1" x14ac:dyDescent="0.25">
      <c r="C196" s="46"/>
      <c r="U196" s="31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</row>
    <row r="197" spans="3:249" s="1" customFormat="1" x14ac:dyDescent="0.25">
      <c r="C197" s="46"/>
      <c r="U197" s="31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</row>
    <row r="198" spans="3:249" s="1" customFormat="1" x14ac:dyDescent="0.25">
      <c r="C198" s="46"/>
      <c r="U198" s="31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</row>
    <row r="199" spans="3:249" s="1" customFormat="1" x14ac:dyDescent="0.25">
      <c r="C199" s="46"/>
      <c r="U199" s="31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</row>
    <row r="200" spans="3:249" s="1" customFormat="1" x14ac:dyDescent="0.25">
      <c r="C200" s="46"/>
      <c r="U200" s="31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</row>
    <row r="201" spans="3:249" s="1" customFormat="1" x14ac:dyDescent="0.25">
      <c r="C201" s="46"/>
      <c r="U201" s="3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</row>
    <row r="202" spans="3:249" s="1" customFormat="1" x14ac:dyDescent="0.25">
      <c r="C202" s="46"/>
      <c r="U202" s="31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</row>
    <row r="203" spans="3:249" s="1" customFormat="1" x14ac:dyDescent="0.25">
      <c r="C203" s="46"/>
      <c r="U203" s="31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</row>
    <row r="204" spans="3:249" s="1" customFormat="1" x14ac:dyDescent="0.25">
      <c r="C204" s="46"/>
      <c r="U204" s="31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</row>
    <row r="205" spans="3:249" s="1" customFormat="1" x14ac:dyDescent="0.25">
      <c r="C205" s="46"/>
      <c r="U205" s="31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</row>
    <row r="206" spans="3:249" s="1" customFormat="1" x14ac:dyDescent="0.25">
      <c r="C206" s="46"/>
      <c r="U206" s="31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</row>
    <row r="207" spans="3:249" s="1" customFormat="1" x14ac:dyDescent="0.25">
      <c r="C207" s="46"/>
      <c r="U207" s="31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</row>
    <row r="208" spans="3:249" s="1" customFormat="1" x14ac:dyDescent="0.25">
      <c r="C208" s="46"/>
      <c r="U208" s="31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</row>
    <row r="209" spans="3:249" s="1" customFormat="1" x14ac:dyDescent="0.25">
      <c r="C209" s="46"/>
      <c r="U209" s="31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</row>
    <row r="210" spans="3:249" s="1" customFormat="1" x14ac:dyDescent="0.25">
      <c r="C210" s="46"/>
      <c r="U210" s="31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</row>
    <row r="211" spans="3:249" s="1" customFormat="1" x14ac:dyDescent="0.25">
      <c r="C211" s="46"/>
      <c r="U211" s="3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</row>
    <row r="212" spans="3:249" s="1" customFormat="1" x14ac:dyDescent="0.25">
      <c r="C212" s="46"/>
      <c r="U212" s="31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</row>
    <row r="213" spans="3:249" s="1" customFormat="1" x14ac:dyDescent="0.25">
      <c r="C213" s="46"/>
      <c r="U213" s="31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</row>
    <row r="214" spans="3:249" s="1" customFormat="1" x14ac:dyDescent="0.25">
      <c r="C214" s="46"/>
      <c r="U214" s="31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</row>
    <row r="215" spans="3:249" s="1" customFormat="1" x14ac:dyDescent="0.25">
      <c r="C215" s="46"/>
      <c r="U215" s="31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</row>
    <row r="216" spans="3:249" s="1" customFormat="1" x14ac:dyDescent="0.25">
      <c r="C216" s="46"/>
      <c r="U216" s="31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</row>
    <row r="217" spans="3:249" s="1" customFormat="1" x14ac:dyDescent="0.25">
      <c r="C217" s="46"/>
      <c r="U217" s="31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</row>
    <row r="218" spans="3:249" s="1" customFormat="1" x14ac:dyDescent="0.25">
      <c r="C218" s="46"/>
      <c r="U218" s="31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</row>
    <row r="219" spans="3:249" s="1" customFormat="1" x14ac:dyDescent="0.25">
      <c r="C219" s="46"/>
      <c r="U219" s="31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</row>
    <row r="220" spans="3:249" s="1" customFormat="1" x14ac:dyDescent="0.25">
      <c r="C220" s="46"/>
      <c r="U220" s="31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</row>
    <row r="221" spans="3:249" s="1" customFormat="1" x14ac:dyDescent="0.25">
      <c r="C221" s="46"/>
      <c r="U221" s="3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</row>
    <row r="222" spans="3:249" s="1" customFormat="1" x14ac:dyDescent="0.25">
      <c r="C222" s="46"/>
      <c r="U222" s="31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</row>
    <row r="223" spans="3:249" s="1" customFormat="1" x14ac:dyDescent="0.25">
      <c r="C223" s="46"/>
      <c r="U223" s="31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</row>
    <row r="224" spans="3:249" s="1" customFormat="1" x14ac:dyDescent="0.25">
      <c r="C224" s="46"/>
      <c r="U224" s="31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</row>
    <row r="225" spans="3:249" s="1" customFormat="1" x14ac:dyDescent="0.25">
      <c r="C225" s="46"/>
      <c r="U225" s="31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</row>
    <row r="226" spans="3:249" s="1" customFormat="1" x14ac:dyDescent="0.25">
      <c r="C226" s="46"/>
      <c r="U226" s="31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</row>
    <row r="227" spans="3:249" s="1" customFormat="1" x14ac:dyDescent="0.25">
      <c r="C227" s="46"/>
      <c r="U227" s="31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</row>
    <row r="228" spans="3:249" s="1" customFormat="1" x14ac:dyDescent="0.25">
      <c r="C228" s="46"/>
      <c r="U228" s="31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</row>
    <row r="229" spans="3:249" s="1" customFormat="1" x14ac:dyDescent="0.25">
      <c r="C229" s="46"/>
      <c r="U229" s="31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</row>
    <row r="230" spans="3:249" s="1" customFormat="1" x14ac:dyDescent="0.25">
      <c r="C230" s="46"/>
      <c r="U230" s="31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</row>
    <row r="231" spans="3:249" s="1" customFormat="1" x14ac:dyDescent="0.25">
      <c r="C231" s="46"/>
      <c r="U231" s="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</row>
    <row r="232" spans="3:249" s="1" customFormat="1" x14ac:dyDescent="0.25">
      <c r="C232" s="46"/>
      <c r="U232" s="31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</row>
    <row r="233" spans="3:249" s="1" customFormat="1" x14ac:dyDescent="0.25">
      <c r="C233" s="46"/>
      <c r="U233" s="31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</row>
    <row r="234" spans="3:249" s="1" customFormat="1" x14ac:dyDescent="0.25">
      <c r="C234" s="46"/>
      <c r="U234" s="31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</row>
    <row r="235" spans="3:249" s="1" customFormat="1" x14ac:dyDescent="0.25">
      <c r="C235" s="46"/>
      <c r="U235" s="31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</row>
    <row r="236" spans="3:249" s="1" customFormat="1" x14ac:dyDescent="0.25">
      <c r="C236" s="46"/>
      <c r="U236" s="31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</row>
    <row r="237" spans="3:249" s="1" customFormat="1" x14ac:dyDescent="0.25">
      <c r="C237" s="46"/>
      <c r="U237" s="31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</row>
    <row r="238" spans="3:249" s="1" customFormat="1" x14ac:dyDescent="0.25">
      <c r="C238" s="46"/>
      <c r="U238" s="31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</row>
    <row r="239" spans="3:249" s="1" customFormat="1" x14ac:dyDescent="0.25">
      <c r="C239" s="46"/>
      <c r="U239" s="31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</row>
    <row r="240" spans="3:249" s="1" customFormat="1" x14ac:dyDescent="0.25">
      <c r="C240" s="46"/>
      <c r="U240" s="31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</row>
    <row r="241" spans="3:249" s="1" customFormat="1" x14ac:dyDescent="0.25">
      <c r="C241" s="46"/>
      <c r="U241" s="3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</row>
    <row r="242" spans="3:249" s="1" customFormat="1" x14ac:dyDescent="0.25">
      <c r="C242" s="46"/>
      <c r="U242" s="31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</row>
    <row r="243" spans="3:249" s="1" customFormat="1" x14ac:dyDescent="0.25">
      <c r="C243" s="46"/>
      <c r="U243" s="31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</row>
    <row r="244" spans="3:249" s="1" customFormat="1" x14ac:dyDescent="0.25">
      <c r="C244" s="46"/>
      <c r="U244" s="31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</row>
    <row r="245" spans="3:249" s="1" customFormat="1" x14ac:dyDescent="0.25">
      <c r="C245" s="46"/>
      <c r="U245" s="31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</row>
    <row r="246" spans="3:249" s="1" customFormat="1" x14ac:dyDescent="0.25">
      <c r="C246" s="46"/>
      <c r="U246" s="31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</row>
    <row r="247" spans="3:249" s="1" customFormat="1" x14ac:dyDescent="0.25">
      <c r="C247" s="46"/>
      <c r="U247" s="31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</row>
    <row r="248" spans="3:249" s="1" customFormat="1" x14ac:dyDescent="0.25">
      <c r="C248" s="46"/>
      <c r="U248" s="31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</row>
    <row r="249" spans="3:249" s="1" customFormat="1" x14ac:dyDescent="0.25">
      <c r="C249" s="46"/>
      <c r="U249" s="31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</row>
    <row r="250" spans="3:249" s="1" customFormat="1" x14ac:dyDescent="0.25">
      <c r="C250" s="46"/>
      <c r="U250" s="31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</row>
    <row r="251" spans="3:249" s="1" customFormat="1" x14ac:dyDescent="0.25">
      <c r="C251" s="46"/>
      <c r="U251" s="3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</row>
    <row r="252" spans="3:249" s="1" customFormat="1" x14ac:dyDescent="0.25">
      <c r="C252" s="46"/>
      <c r="U252" s="31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</row>
    <row r="253" spans="3:249" s="1" customFormat="1" x14ac:dyDescent="0.25">
      <c r="C253" s="46"/>
      <c r="U253" s="31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</row>
    <row r="254" spans="3:249" s="1" customFormat="1" x14ac:dyDescent="0.25">
      <c r="C254" s="46"/>
      <c r="U254" s="31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</row>
    <row r="255" spans="3:249" s="1" customFormat="1" x14ac:dyDescent="0.25">
      <c r="C255" s="46"/>
      <c r="U255" s="31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</row>
    <row r="256" spans="3:249" s="1" customFormat="1" x14ac:dyDescent="0.25">
      <c r="C256" s="46"/>
      <c r="U256" s="31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</row>
    <row r="257" spans="3:249" s="1" customFormat="1" x14ac:dyDescent="0.25">
      <c r="C257" s="46"/>
      <c r="U257" s="31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</row>
    <row r="258" spans="3:249" s="1" customFormat="1" x14ac:dyDescent="0.25">
      <c r="C258" s="46"/>
      <c r="U258" s="31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</row>
    <row r="259" spans="3:249" s="1" customFormat="1" x14ac:dyDescent="0.25">
      <c r="C259" s="46"/>
      <c r="U259" s="31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</row>
    <row r="260" spans="3:249" s="1" customFormat="1" x14ac:dyDescent="0.25">
      <c r="C260" s="46"/>
      <c r="U260" s="31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</row>
    <row r="261" spans="3:249" s="1" customFormat="1" x14ac:dyDescent="0.25">
      <c r="C261" s="46"/>
      <c r="U261" s="3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</row>
    <row r="262" spans="3:249" s="1" customFormat="1" x14ac:dyDescent="0.25">
      <c r="C262" s="46"/>
      <c r="U262" s="31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</row>
    <row r="263" spans="3:249" s="1" customFormat="1" x14ac:dyDescent="0.25">
      <c r="C263" s="46"/>
      <c r="U263" s="31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</row>
    <row r="264" spans="3:249" s="1" customFormat="1" x14ac:dyDescent="0.25">
      <c r="C264" s="46"/>
      <c r="U264" s="31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</row>
    <row r="265" spans="3:249" s="1" customFormat="1" x14ac:dyDescent="0.25">
      <c r="C265" s="46"/>
      <c r="U265" s="31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</row>
    <row r="266" spans="3:249" s="1" customFormat="1" x14ac:dyDescent="0.25">
      <c r="C266" s="46"/>
      <c r="U266" s="31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</row>
    <row r="267" spans="3:249" s="1" customFormat="1" x14ac:dyDescent="0.25">
      <c r="C267" s="46"/>
      <c r="U267" s="31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</row>
    <row r="268" spans="3:249" s="1" customFormat="1" x14ac:dyDescent="0.25">
      <c r="C268" s="46"/>
      <c r="U268" s="31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</row>
    <row r="269" spans="3:249" s="1" customFormat="1" x14ac:dyDescent="0.25">
      <c r="C269" s="46"/>
      <c r="U269" s="31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</row>
    <row r="270" spans="3:249" s="1" customFormat="1" x14ac:dyDescent="0.25">
      <c r="C270" s="46"/>
      <c r="U270" s="31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</row>
    <row r="271" spans="3:249" s="1" customFormat="1" x14ac:dyDescent="0.25">
      <c r="C271" s="46"/>
      <c r="U271" s="3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</row>
    <row r="272" spans="3:249" s="1" customFormat="1" x14ac:dyDescent="0.25">
      <c r="C272" s="46"/>
      <c r="U272" s="31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</row>
    <row r="273" spans="3:249" s="1" customFormat="1" x14ac:dyDescent="0.25">
      <c r="C273" s="46"/>
      <c r="U273" s="31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</row>
    <row r="274" spans="3:249" s="1" customFormat="1" x14ac:dyDescent="0.25">
      <c r="C274" s="46"/>
      <c r="U274" s="31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</row>
    <row r="275" spans="3:249" s="1" customFormat="1" x14ac:dyDescent="0.25">
      <c r="C275" s="46"/>
      <c r="U275" s="31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</row>
    <row r="276" spans="3:249" s="1" customFormat="1" x14ac:dyDescent="0.25">
      <c r="C276" s="46"/>
      <c r="U276" s="31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</row>
    <row r="277" spans="3:249" s="1" customFormat="1" x14ac:dyDescent="0.25">
      <c r="C277" s="46"/>
      <c r="U277" s="31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</row>
    <row r="278" spans="3:249" s="1" customFormat="1" x14ac:dyDescent="0.25">
      <c r="C278" s="46"/>
      <c r="U278" s="31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</row>
    <row r="279" spans="3:249" s="1" customFormat="1" x14ac:dyDescent="0.25">
      <c r="C279" s="46"/>
      <c r="U279" s="31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</row>
    <row r="280" spans="3:249" s="1" customFormat="1" x14ac:dyDescent="0.25">
      <c r="C280" s="46"/>
      <c r="U280" s="31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</row>
    <row r="281" spans="3:249" s="1" customFormat="1" x14ac:dyDescent="0.25">
      <c r="C281" s="46"/>
      <c r="U281" s="3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</row>
    <row r="282" spans="3:249" s="1" customFormat="1" x14ac:dyDescent="0.25">
      <c r="C282" s="46"/>
      <c r="U282" s="31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</row>
    <row r="283" spans="3:249" s="1" customFormat="1" x14ac:dyDescent="0.25">
      <c r="C283" s="46"/>
      <c r="U283" s="31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</row>
    <row r="284" spans="3:249" s="1" customFormat="1" x14ac:dyDescent="0.25">
      <c r="C284" s="46"/>
      <c r="U284" s="31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</row>
    <row r="285" spans="3:249" s="1" customFormat="1" x14ac:dyDescent="0.25">
      <c r="C285" s="46"/>
      <c r="U285" s="31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</row>
    <row r="286" spans="3:249" s="1" customFormat="1" x14ac:dyDescent="0.25">
      <c r="C286" s="46"/>
      <c r="U286" s="31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</row>
    <row r="287" spans="3:249" s="1" customFormat="1" x14ac:dyDescent="0.25">
      <c r="C287" s="46"/>
      <c r="U287" s="31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</row>
    <row r="288" spans="3:249" s="1" customFormat="1" x14ac:dyDescent="0.25">
      <c r="C288" s="46"/>
      <c r="U288" s="31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</row>
    <row r="289" spans="3:249" s="1" customFormat="1" x14ac:dyDescent="0.25">
      <c r="C289" s="46"/>
      <c r="U289" s="31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</row>
    <row r="290" spans="3:249" s="1" customFormat="1" x14ac:dyDescent="0.25">
      <c r="C290" s="46"/>
      <c r="U290" s="31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</row>
    <row r="291" spans="3:249" s="1" customFormat="1" x14ac:dyDescent="0.25">
      <c r="C291" s="46"/>
      <c r="U291" s="3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</row>
    <row r="292" spans="3:249" s="1" customFormat="1" x14ac:dyDescent="0.25">
      <c r="C292" s="46"/>
      <c r="U292" s="31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</row>
    <row r="293" spans="3:249" s="1" customFormat="1" x14ac:dyDescent="0.25">
      <c r="C293" s="46"/>
      <c r="U293" s="31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</row>
    <row r="294" spans="3:249" s="1" customFormat="1" x14ac:dyDescent="0.25">
      <c r="C294" s="46"/>
      <c r="U294" s="31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</row>
    <row r="295" spans="3:249" s="1" customFormat="1" x14ac:dyDescent="0.25">
      <c r="C295" s="46"/>
      <c r="U295" s="31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</row>
    <row r="296" spans="3:249" s="1" customFormat="1" x14ac:dyDescent="0.25">
      <c r="C296" s="46"/>
      <c r="U296" s="31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</row>
    <row r="297" spans="3:249" s="1" customFormat="1" x14ac:dyDescent="0.25">
      <c r="C297" s="46"/>
      <c r="U297" s="31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</row>
    <row r="298" spans="3:249" s="1" customFormat="1" x14ac:dyDescent="0.25">
      <c r="C298" s="46"/>
      <c r="U298" s="31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</row>
    <row r="299" spans="3:249" s="1" customFormat="1" x14ac:dyDescent="0.25">
      <c r="C299" s="46"/>
      <c r="U299" s="31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</row>
    <row r="300" spans="3:249" s="1" customFormat="1" x14ac:dyDescent="0.25">
      <c r="C300" s="46"/>
      <c r="U300" s="31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</row>
    <row r="301" spans="3:249" s="1" customFormat="1" x14ac:dyDescent="0.25">
      <c r="C301" s="46"/>
      <c r="U301" s="3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</row>
    <row r="302" spans="3:249" s="1" customFormat="1" x14ac:dyDescent="0.25">
      <c r="C302" s="46"/>
      <c r="U302" s="31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</row>
    <row r="303" spans="3:249" s="1" customFormat="1" x14ac:dyDescent="0.25">
      <c r="C303" s="46"/>
      <c r="U303" s="31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</row>
    <row r="304" spans="3:249" s="1" customFormat="1" x14ac:dyDescent="0.25">
      <c r="C304" s="46"/>
      <c r="U304" s="31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</row>
    <row r="305" spans="3:249" s="1" customFormat="1" x14ac:dyDescent="0.25">
      <c r="C305" s="46"/>
      <c r="U305" s="31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</row>
    <row r="306" spans="3:249" s="1" customFormat="1" x14ac:dyDescent="0.25">
      <c r="C306" s="46"/>
      <c r="U306" s="31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</row>
    <row r="307" spans="3:249" s="1" customFormat="1" x14ac:dyDescent="0.25">
      <c r="C307" s="46"/>
      <c r="U307" s="31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</row>
    <row r="308" spans="3:249" s="1" customFormat="1" x14ac:dyDescent="0.25">
      <c r="C308" s="46"/>
      <c r="U308" s="31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</row>
    <row r="309" spans="3:249" s="1" customFormat="1" x14ac:dyDescent="0.25">
      <c r="C309" s="46"/>
      <c r="U309" s="31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</row>
    <row r="310" spans="3:249" s="1" customFormat="1" x14ac:dyDescent="0.25">
      <c r="C310" s="46"/>
      <c r="U310" s="31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</row>
    <row r="311" spans="3:249" s="1" customFormat="1" x14ac:dyDescent="0.25">
      <c r="C311" s="46"/>
      <c r="U311" s="3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</row>
    <row r="312" spans="3:249" s="1" customFormat="1" x14ac:dyDescent="0.25">
      <c r="C312" s="46"/>
      <c r="U312" s="31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</row>
    <row r="313" spans="3:249" s="1" customFormat="1" x14ac:dyDescent="0.25">
      <c r="C313" s="46"/>
      <c r="U313" s="31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</row>
    <row r="314" spans="3:249" s="1" customFormat="1" x14ac:dyDescent="0.25">
      <c r="C314" s="46"/>
      <c r="U314" s="31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</row>
    <row r="315" spans="3:249" s="1" customFormat="1" x14ac:dyDescent="0.25">
      <c r="C315" s="46"/>
      <c r="U315" s="31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</row>
    <row r="316" spans="3:249" s="1" customFormat="1" x14ac:dyDescent="0.25">
      <c r="C316" s="46"/>
      <c r="U316" s="31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</row>
    <row r="317" spans="3:249" s="1" customFormat="1" x14ac:dyDescent="0.25">
      <c r="C317" s="46"/>
      <c r="U317" s="31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</row>
    <row r="318" spans="3:249" s="1" customFormat="1" x14ac:dyDescent="0.25">
      <c r="C318" s="46"/>
      <c r="U318" s="31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</row>
    <row r="319" spans="3:249" s="1" customFormat="1" x14ac:dyDescent="0.25">
      <c r="C319" s="46"/>
      <c r="U319" s="31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</row>
    <row r="320" spans="3:249" s="1" customFormat="1" x14ac:dyDescent="0.25">
      <c r="C320" s="46"/>
      <c r="U320" s="31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</row>
    <row r="321" spans="3:249" s="1" customFormat="1" x14ac:dyDescent="0.25">
      <c r="C321" s="46"/>
      <c r="U321" s="3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</row>
    <row r="322" spans="3:249" s="1" customFormat="1" x14ac:dyDescent="0.25">
      <c r="C322" s="46"/>
      <c r="U322" s="31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</row>
    <row r="323" spans="3:249" s="1" customFormat="1" x14ac:dyDescent="0.25">
      <c r="C323" s="46"/>
      <c r="U323" s="31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</row>
    <row r="324" spans="3:249" s="1" customFormat="1" x14ac:dyDescent="0.25">
      <c r="C324" s="46"/>
      <c r="U324" s="31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</row>
    <row r="325" spans="3:249" s="1" customFormat="1" x14ac:dyDescent="0.25">
      <c r="C325" s="46"/>
      <c r="U325" s="31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</row>
    <row r="326" spans="3:249" s="1" customFormat="1" x14ac:dyDescent="0.25">
      <c r="C326" s="46"/>
      <c r="U326" s="31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</row>
    <row r="327" spans="3:249" s="1" customFormat="1" x14ac:dyDescent="0.25">
      <c r="C327" s="46"/>
      <c r="U327" s="31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</row>
    <row r="328" spans="3:249" s="1" customFormat="1" x14ac:dyDescent="0.25">
      <c r="C328" s="46"/>
      <c r="U328" s="31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</row>
    <row r="329" spans="3:249" s="1" customFormat="1" x14ac:dyDescent="0.25">
      <c r="C329" s="46"/>
      <c r="U329" s="31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</row>
    <row r="330" spans="3:249" s="1" customFormat="1" x14ac:dyDescent="0.25">
      <c r="C330" s="46"/>
      <c r="U330" s="31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</row>
    <row r="331" spans="3:249" s="1" customFormat="1" x14ac:dyDescent="0.25">
      <c r="C331" s="46"/>
      <c r="U331" s="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</row>
    <row r="332" spans="3:249" s="1" customFormat="1" x14ac:dyDescent="0.25">
      <c r="C332" s="46"/>
      <c r="U332" s="31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</row>
    <row r="333" spans="3:249" s="1" customFormat="1" x14ac:dyDescent="0.25">
      <c r="C333" s="46"/>
      <c r="U333" s="31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</row>
    <row r="334" spans="3:249" s="1" customFormat="1" x14ac:dyDescent="0.25">
      <c r="C334" s="46"/>
      <c r="U334" s="31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</row>
    <row r="335" spans="3:249" s="1" customFormat="1" x14ac:dyDescent="0.25">
      <c r="C335" s="46"/>
      <c r="U335" s="31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</row>
    <row r="336" spans="3:249" s="1" customFormat="1" x14ac:dyDescent="0.25">
      <c r="C336" s="46"/>
      <c r="U336" s="31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</row>
    <row r="337" spans="3:249" s="1" customFormat="1" x14ac:dyDescent="0.25">
      <c r="C337" s="46"/>
      <c r="U337" s="31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</row>
    <row r="338" spans="3:249" s="1" customFormat="1" x14ac:dyDescent="0.25">
      <c r="C338" s="46"/>
      <c r="U338" s="31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</row>
    <row r="339" spans="3:249" s="1" customFormat="1" x14ac:dyDescent="0.25">
      <c r="C339" s="46"/>
      <c r="U339" s="31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</row>
    <row r="340" spans="3:249" s="1" customFormat="1" x14ac:dyDescent="0.25">
      <c r="C340" s="46"/>
      <c r="U340" s="31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</row>
    <row r="341" spans="3:249" s="1" customFormat="1" x14ac:dyDescent="0.25">
      <c r="C341" s="46"/>
      <c r="U341" s="3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</row>
    <row r="342" spans="3:249" s="1" customFormat="1" x14ac:dyDescent="0.25">
      <c r="C342" s="46"/>
      <c r="U342" s="31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</row>
    <row r="343" spans="3:249" s="1" customFormat="1" x14ac:dyDescent="0.25">
      <c r="C343" s="46"/>
      <c r="U343" s="31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</row>
    <row r="344" spans="3:249" s="1" customFormat="1" x14ac:dyDescent="0.25">
      <c r="C344" s="46"/>
      <c r="U344" s="31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</row>
    <row r="345" spans="3:249" s="1" customFormat="1" x14ac:dyDescent="0.25">
      <c r="C345" s="46"/>
      <c r="U345" s="31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</row>
    <row r="346" spans="3:249" s="1" customFormat="1" x14ac:dyDescent="0.25">
      <c r="C346" s="46"/>
      <c r="U346" s="31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</row>
    <row r="347" spans="3:249" s="1" customFormat="1" x14ac:dyDescent="0.25">
      <c r="C347" s="46"/>
      <c r="U347" s="31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</row>
    <row r="348" spans="3:249" s="1" customFormat="1" x14ac:dyDescent="0.25">
      <c r="C348" s="46"/>
      <c r="U348" s="31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</row>
    <row r="349" spans="3:249" s="1" customFormat="1" x14ac:dyDescent="0.25">
      <c r="C349" s="46"/>
      <c r="U349" s="31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</row>
    <row r="350" spans="3:249" s="1" customFormat="1" x14ac:dyDescent="0.25">
      <c r="C350" s="46"/>
      <c r="U350" s="31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</row>
    <row r="351" spans="3:249" s="1" customFormat="1" x14ac:dyDescent="0.25">
      <c r="C351" s="46"/>
      <c r="U351" s="3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</row>
    <row r="352" spans="3:249" s="1" customFormat="1" x14ac:dyDescent="0.25">
      <c r="C352" s="46"/>
      <c r="U352" s="31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</row>
    <row r="353" spans="3:249" s="1" customFormat="1" x14ac:dyDescent="0.25">
      <c r="C353" s="46"/>
      <c r="U353" s="31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</row>
    <row r="354" spans="3:249" s="1" customFormat="1" x14ac:dyDescent="0.25">
      <c r="C354" s="46"/>
      <c r="U354" s="31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</row>
    <row r="355" spans="3:249" s="1" customFormat="1" x14ac:dyDescent="0.25">
      <c r="C355" s="46"/>
      <c r="U355" s="31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</row>
    <row r="356" spans="3:249" s="1" customFormat="1" x14ac:dyDescent="0.25">
      <c r="C356" s="46"/>
      <c r="U356" s="31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</row>
    <row r="357" spans="3:249" s="1" customFormat="1" x14ac:dyDescent="0.25">
      <c r="C357" s="46"/>
      <c r="U357" s="31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</row>
    <row r="358" spans="3:249" s="1" customFormat="1" x14ac:dyDescent="0.25">
      <c r="C358" s="46"/>
      <c r="U358" s="31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</row>
    <row r="359" spans="3:249" s="1" customFormat="1" x14ac:dyDescent="0.25">
      <c r="C359" s="46"/>
      <c r="U359" s="31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</row>
    <row r="360" spans="3:249" s="1" customFormat="1" x14ac:dyDescent="0.25">
      <c r="C360" s="46"/>
      <c r="U360" s="31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</row>
    <row r="361" spans="3:249" s="1" customFormat="1" x14ac:dyDescent="0.25">
      <c r="C361" s="46"/>
      <c r="U361" s="3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</row>
    <row r="362" spans="3:249" s="1" customFormat="1" x14ac:dyDescent="0.25">
      <c r="C362" s="46"/>
      <c r="U362" s="31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</row>
    <row r="363" spans="3:249" s="1" customFormat="1" x14ac:dyDescent="0.25">
      <c r="C363" s="46"/>
      <c r="U363" s="31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</row>
    <row r="364" spans="3:249" s="1" customFormat="1" x14ac:dyDescent="0.25">
      <c r="C364" s="46"/>
      <c r="U364" s="31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</row>
    <row r="365" spans="3:249" s="1" customFormat="1" x14ac:dyDescent="0.25">
      <c r="C365" s="46"/>
      <c r="U365" s="31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</row>
    <row r="366" spans="3:249" s="1" customFormat="1" x14ac:dyDescent="0.25">
      <c r="C366" s="46"/>
      <c r="U366" s="31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</row>
    <row r="367" spans="3:249" s="1" customFormat="1" x14ac:dyDescent="0.25">
      <c r="C367" s="46"/>
      <c r="U367" s="31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</row>
    <row r="368" spans="3:249" s="1" customFormat="1" x14ac:dyDescent="0.25">
      <c r="C368" s="46"/>
      <c r="U368" s="31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</row>
    <row r="369" spans="3:249" s="1" customFormat="1" x14ac:dyDescent="0.25">
      <c r="C369" s="46"/>
      <c r="U369" s="31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</row>
    <row r="370" spans="3:249" s="1" customFormat="1" x14ac:dyDescent="0.25">
      <c r="C370" s="46"/>
      <c r="U370" s="31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</row>
    <row r="371" spans="3:249" s="1" customFormat="1" x14ac:dyDescent="0.25">
      <c r="C371" s="46"/>
      <c r="U371" s="3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</row>
    <row r="372" spans="3:249" s="1" customFormat="1" x14ac:dyDescent="0.25">
      <c r="C372" s="46"/>
      <c r="U372" s="31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</row>
    <row r="373" spans="3:249" s="1" customFormat="1" x14ac:dyDescent="0.25">
      <c r="C373" s="46"/>
      <c r="U373" s="31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</row>
    <row r="374" spans="3:249" s="1" customFormat="1" x14ac:dyDescent="0.25">
      <c r="C374" s="46"/>
      <c r="U374" s="31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</row>
    <row r="375" spans="3:249" s="1" customFormat="1" x14ac:dyDescent="0.25">
      <c r="C375" s="46"/>
      <c r="U375" s="31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</row>
    <row r="376" spans="3:249" s="1" customFormat="1" x14ac:dyDescent="0.25">
      <c r="C376" s="46"/>
      <c r="U376" s="31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</row>
    <row r="377" spans="3:249" s="1" customFormat="1" x14ac:dyDescent="0.25">
      <c r="C377" s="46"/>
      <c r="U377" s="31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</row>
    <row r="378" spans="3:249" s="1" customFormat="1" x14ac:dyDescent="0.25">
      <c r="C378" s="46"/>
      <c r="U378" s="31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</row>
    <row r="379" spans="3:249" s="1" customFormat="1" x14ac:dyDescent="0.25">
      <c r="C379" s="46"/>
      <c r="U379" s="31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</row>
    <row r="380" spans="3:249" s="1" customFormat="1" x14ac:dyDescent="0.25">
      <c r="C380" s="46"/>
      <c r="U380" s="31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</row>
    <row r="381" spans="3:249" s="1" customFormat="1" x14ac:dyDescent="0.25">
      <c r="C381" s="46"/>
      <c r="U381" s="3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</row>
    <row r="382" spans="3:249" s="1" customFormat="1" x14ac:dyDescent="0.25">
      <c r="C382" s="46"/>
      <c r="U382" s="31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</row>
    <row r="383" spans="3:249" s="1" customFormat="1" x14ac:dyDescent="0.25">
      <c r="C383" s="46"/>
      <c r="U383" s="31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</row>
    <row r="384" spans="3:249" s="1" customFormat="1" x14ac:dyDescent="0.25">
      <c r="C384" s="46"/>
      <c r="U384" s="31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</row>
    <row r="385" spans="3:249" s="1" customFormat="1" x14ac:dyDescent="0.25">
      <c r="C385" s="46"/>
      <c r="U385" s="31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</row>
    <row r="386" spans="3:249" s="1" customFormat="1" x14ac:dyDescent="0.25">
      <c r="C386" s="46"/>
      <c r="U386" s="31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</row>
    <row r="387" spans="3:249" s="1" customFormat="1" x14ac:dyDescent="0.25">
      <c r="C387" s="46"/>
      <c r="U387" s="31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</row>
    <row r="388" spans="3:249" s="1" customFormat="1" x14ac:dyDescent="0.25">
      <c r="C388" s="46"/>
      <c r="U388" s="31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</row>
    <row r="389" spans="3:249" s="1" customFormat="1" x14ac:dyDescent="0.25">
      <c r="C389" s="46"/>
      <c r="U389" s="31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</row>
    <row r="390" spans="3:249" s="1" customFormat="1" x14ac:dyDescent="0.25">
      <c r="C390" s="46"/>
      <c r="U390" s="31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</row>
    <row r="391" spans="3:249" s="1" customFormat="1" x14ac:dyDescent="0.25">
      <c r="C391" s="46"/>
      <c r="U391" s="3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</row>
    <row r="392" spans="3:249" s="1" customFormat="1" x14ac:dyDescent="0.25">
      <c r="C392" s="46"/>
      <c r="U392" s="31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</row>
    <row r="393" spans="3:249" s="1" customFormat="1" x14ac:dyDescent="0.25">
      <c r="C393" s="46"/>
      <c r="U393" s="31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</row>
    <row r="394" spans="3:249" s="1" customFormat="1" x14ac:dyDescent="0.25">
      <c r="C394" s="46"/>
      <c r="U394" s="31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</row>
    <row r="395" spans="3:249" s="1" customFormat="1" x14ac:dyDescent="0.25">
      <c r="C395" s="46"/>
      <c r="U395" s="31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</row>
    <row r="396" spans="3:249" s="1" customFormat="1" x14ac:dyDescent="0.25">
      <c r="C396" s="46"/>
      <c r="U396" s="31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</row>
    <row r="397" spans="3:249" s="1" customFormat="1" x14ac:dyDescent="0.25">
      <c r="C397" s="46"/>
      <c r="U397" s="31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</row>
    <row r="398" spans="3:249" s="1" customFormat="1" x14ac:dyDescent="0.25">
      <c r="C398" s="46"/>
      <c r="U398" s="31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</row>
    <row r="399" spans="3:249" s="1" customFormat="1" x14ac:dyDescent="0.25">
      <c r="C399" s="46"/>
      <c r="U399" s="31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</row>
    <row r="400" spans="3:249" s="1" customFormat="1" x14ac:dyDescent="0.25">
      <c r="C400" s="46"/>
      <c r="U400" s="31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</row>
    <row r="401" spans="3:249" s="1" customFormat="1" x14ac:dyDescent="0.25">
      <c r="C401" s="46"/>
      <c r="U401" s="3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</row>
    <row r="402" spans="3:249" s="1" customFormat="1" x14ac:dyDescent="0.25">
      <c r="C402" s="46"/>
      <c r="U402" s="31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</row>
    <row r="403" spans="3:249" s="1" customFormat="1" x14ac:dyDescent="0.25">
      <c r="C403" s="46"/>
      <c r="U403" s="31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</row>
    <row r="404" spans="3:249" s="1" customFormat="1" x14ac:dyDescent="0.25">
      <c r="C404" s="46"/>
      <c r="U404" s="31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</row>
    <row r="405" spans="3:249" s="1" customFormat="1" x14ac:dyDescent="0.25">
      <c r="C405" s="46"/>
      <c r="U405" s="31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</row>
    <row r="406" spans="3:249" s="1" customFormat="1" x14ac:dyDescent="0.25">
      <c r="C406" s="46"/>
      <c r="U406" s="31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</row>
    <row r="407" spans="3:249" s="1" customFormat="1" x14ac:dyDescent="0.25">
      <c r="C407" s="46"/>
      <c r="U407" s="31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</row>
    <row r="408" spans="3:249" s="1" customFormat="1" x14ac:dyDescent="0.25">
      <c r="C408" s="46"/>
      <c r="U408" s="31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</row>
    <row r="409" spans="3:249" s="1" customFormat="1" x14ac:dyDescent="0.25">
      <c r="C409" s="46"/>
      <c r="U409" s="31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</row>
    <row r="410" spans="3:249" s="1" customFormat="1" x14ac:dyDescent="0.25">
      <c r="C410" s="46"/>
      <c r="U410" s="31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</row>
    <row r="411" spans="3:249" s="1" customFormat="1" x14ac:dyDescent="0.25">
      <c r="C411" s="46"/>
      <c r="U411" s="3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</row>
    <row r="412" spans="3:249" s="1" customFormat="1" x14ac:dyDescent="0.25">
      <c r="C412" s="46"/>
      <c r="U412" s="31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</row>
    <row r="413" spans="3:249" s="1" customFormat="1" x14ac:dyDescent="0.25">
      <c r="C413" s="46"/>
      <c r="U413" s="31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</row>
    <row r="414" spans="3:249" s="1" customFormat="1" x14ac:dyDescent="0.25">
      <c r="C414" s="46"/>
      <c r="U414" s="31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</row>
    <row r="415" spans="3:249" s="1" customFormat="1" x14ac:dyDescent="0.25">
      <c r="C415" s="46"/>
      <c r="U415" s="31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</row>
    <row r="416" spans="3:249" s="1" customFormat="1" x14ac:dyDescent="0.25">
      <c r="C416" s="46"/>
      <c r="U416" s="31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</row>
    <row r="417" spans="3:249" s="1" customFormat="1" x14ac:dyDescent="0.25">
      <c r="C417" s="46"/>
      <c r="U417" s="31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</row>
    <row r="418" spans="3:249" s="1" customFormat="1" x14ac:dyDescent="0.25">
      <c r="C418" s="46"/>
      <c r="U418" s="31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</row>
    <row r="419" spans="3:249" s="1" customFormat="1" x14ac:dyDescent="0.25">
      <c r="C419" s="46"/>
      <c r="U419" s="31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</row>
    <row r="420" spans="3:249" s="1" customFormat="1" x14ac:dyDescent="0.25">
      <c r="C420" s="46"/>
      <c r="U420" s="31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</row>
    <row r="421" spans="3:249" s="1" customFormat="1" x14ac:dyDescent="0.25">
      <c r="C421" s="46"/>
      <c r="U421" s="3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</row>
    <row r="422" spans="3:249" s="1" customFormat="1" x14ac:dyDescent="0.25">
      <c r="C422" s="46"/>
      <c r="U422" s="31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</row>
    <row r="423" spans="3:249" s="1" customFormat="1" x14ac:dyDescent="0.25">
      <c r="C423" s="46"/>
      <c r="U423" s="31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</row>
    <row r="424" spans="3:249" s="1" customFormat="1" x14ac:dyDescent="0.25">
      <c r="C424" s="46"/>
      <c r="U424" s="31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</row>
    <row r="425" spans="3:249" s="1" customFormat="1" x14ac:dyDescent="0.25">
      <c r="C425" s="46"/>
      <c r="U425" s="31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</row>
    <row r="426" spans="3:249" s="1" customFormat="1" x14ac:dyDescent="0.25">
      <c r="C426" s="46"/>
      <c r="U426" s="31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</row>
    <row r="427" spans="3:249" s="1" customFormat="1" x14ac:dyDescent="0.25">
      <c r="C427" s="46"/>
      <c r="U427" s="31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</row>
    <row r="428" spans="3:249" s="1" customFormat="1" x14ac:dyDescent="0.25">
      <c r="C428" s="46"/>
      <c r="U428" s="31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</row>
    <row r="429" spans="3:249" s="1" customFormat="1" x14ac:dyDescent="0.25">
      <c r="C429" s="46"/>
      <c r="U429" s="31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</row>
    <row r="430" spans="3:249" s="1" customFormat="1" x14ac:dyDescent="0.25">
      <c r="C430" s="46"/>
      <c r="U430" s="31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</row>
    <row r="431" spans="3:249" s="1" customFormat="1" x14ac:dyDescent="0.25">
      <c r="C431" s="46"/>
      <c r="U431" s="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</row>
    <row r="432" spans="3:249" s="1" customFormat="1" x14ac:dyDescent="0.25">
      <c r="C432" s="46"/>
      <c r="U432" s="31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</row>
    <row r="433" spans="3:249" s="1" customFormat="1" x14ac:dyDescent="0.25">
      <c r="C433" s="46"/>
      <c r="U433" s="31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</row>
    <row r="434" spans="3:249" s="1" customFormat="1" x14ac:dyDescent="0.25">
      <c r="C434" s="46"/>
      <c r="U434" s="31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</row>
    <row r="435" spans="3:249" s="1" customFormat="1" x14ac:dyDescent="0.25">
      <c r="C435" s="46"/>
      <c r="U435" s="31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</row>
    <row r="436" spans="3:249" s="1" customFormat="1" x14ac:dyDescent="0.25">
      <c r="C436" s="46"/>
      <c r="U436" s="31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</row>
    <row r="437" spans="3:249" s="1" customFormat="1" x14ac:dyDescent="0.25">
      <c r="C437" s="46"/>
      <c r="U437" s="31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</row>
    <row r="438" spans="3:249" s="1" customFormat="1" x14ac:dyDescent="0.25">
      <c r="C438" s="46"/>
      <c r="U438" s="31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</row>
    <row r="439" spans="3:249" s="1" customFormat="1" x14ac:dyDescent="0.25">
      <c r="C439" s="46"/>
      <c r="U439" s="31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</row>
    <row r="440" spans="3:249" s="1" customFormat="1" x14ac:dyDescent="0.25">
      <c r="C440" s="46"/>
      <c r="U440" s="31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</row>
    <row r="441" spans="3:249" s="1" customFormat="1" x14ac:dyDescent="0.25">
      <c r="C441" s="46"/>
      <c r="U441" s="3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</row>
    <row r="442" spans="3:249" s="1" customFormat="1" x14ac:dyDescent="0.25">
      <c r="C442" s="46"/>
      <c r="U442" s="31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</row>
    <row r="443" spans="3:249" s="1" customFormat="1" x14ac:dyDescent="0.25">
      <c r="C443" s="46"/>
      <c r="U443" s="31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</row>
    <row r="444" spans="3:249" s="1" customFormat="1" x14ac:dyDescent="0.25">
      <c r="C444" s="46"/>
      <c r="U444" s="31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</row>
    <row r="445" spans="3:249" s="1" customFormat="1" x14ac:dyDescent="0.25">
      <c r="C445" s="46"/>
      <c r="U445" s="31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</row>
    <row r="446" spans="3:249" s="1" customFormat="1" x14ac:dyDescent="0.25">
      <c r="C446" s="46"/>
      <c r="U446" s="31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</row>
    <row r="447" spans="3:249" s="1" customFormat="1" x14ac:dyDescent="0.25">
      <c r="C447" s="46"/>
      <c r="U447" s="31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</row>
    <row r="448" spans="3:249" s="1" customFormat="1" x14ac:dyDescent="0.25">
      <c r="C448" s="46"/>
      <c r="U448" s="31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</row>
    <row r="449" spans="3:249" s="1" customFormat="1" x14ac:dyDescent="0.25">
      <c r="C449" s="46"/>
      <c r="U449" s="31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</row>
    <row r="450" spans="3:249" s="1" customFormat="1" x14ac:dyDescent="0.25">
      <c r="C450" s="46"/>
      <c r="U450" s="31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</row>
    <row r="451" spans="3:249" s="1" customFormat="1" x14ac:dyDescent="0.25">
      <c r="C451" s="46"/>
      <c r="U451" s="3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</row>
    <row r="452" spans="3:249" s="1" customFormat="1" x14ac:dyDescent="0.25">
      <c r="C452" s="46"/>
      <c r="U452" s="31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</row>
    <row r="453" spans="3:249" s="1" customFormat="1" x14ac:dyDescent="0.25">
      <c r="C453" s="46"/>
      <c r="U453" s="31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</row>
    <row r="454" spans="3:249" s="1" customFormat="1" x14ac:dyDescent="0.25">
      <c r="C454" s="46"/>
      <c r="U454" s="31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</row>
    <row r="455" spans="3:249" s="1" customFormat="1" x14ac:dyDescent="0.25">
      <c r="C455" s="46"/>
      <c r="U455" s="31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</row>
    <row r="456" spans="3:249" s="1" customFormat="1" x14ac:dyDescent="0.25">
      <c r="C456" s="46"/>
      <c r="U456" s="31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</row>
    <row r="457" spans="3:249" s="1" customFormat="1" x14ac:dyDescent="0.25">
      <c r="C457" s="46"/>
      <c r="U457" s="31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</row>
    <row r="458" spans="3:249" s="1" customFormat="1" x14ac:dyDescent="0.25">
      <c r="C458" s="46"/>
      <c r="U458" s="31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</row>
    <row r="459" spans="3:249" s="1" customFormat="1" x14ac:dyDescent="0.25">
      <c r="C459" s="46"/>
      <c r="U459" s="31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</row>
    <row r="460" spans="3:249" s="1" customFormat="1" x14ac:dyDescent="0.25">
      <c r="C460" s="46"/>
      <c r="U460" s="31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</row>
    <row r="461" spans="3:249" s="1" customFormat="1" x14ac:dyDescent="0.25">
      <c r="C461" s="46"/>
      <c r="U461" s="3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</row>
    <row r="462" spans="3:249" s="1" customFormat="1" x14ac:dyDescent="0.25">
      <c r="C462" s="46"/>
      <c r="U462" s="31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</row>
    <row r="463" spans="3:249" s="1" customFormat="1" x14ac:dyDescent="0.25">
      <c r="C463" s="46"/>
      <c r="U463" s="31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</row>
    <row r="464" spans="3:249" s="1" customFormat="1" x14ac:dyDescent="0.25">
      <c r="C464" s="46"/>
      <c r="U464" s="31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</row>
    <row r="465" spans="3:249" s="1" customFormat="1" x14ac:dyDescent="0.25">
      <c r="C465" s="46"/>
      <c r="U465" s="31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</row>
    <row r="466" spans="3:249" s="1" customFormat="1" x14ac:dyDescent="0.25">
      <c r="C466" s="46"/>
      <c r="U466" s="31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</row>
    <row r="467" spans="3:249" s="1" customFormat="1" x14ac:dyDescent="0.25">
      <c r="C467" s="46"/>
      <c r="U467" s="31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</row>
    <row r="468" spans="3:249" s="1" customFormat="1" x14ac:dyDescent="0.25">
      <c r="C468" s="46"/>
      <c r="U468" s="31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</row>
    <row r="469" spans="3:249" s="1" customFormat="1" x14ac:dyDescent="0.25">
      <c r="C469" s="46"/>
      <c r="U469" s="31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</row>
    <row r="470" spans="3:249" s="1" customFormat="1" x14ac:dyDescent="0.25">
      <c r="C470" s="46"/>
      <c r="U470" s="31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</row>
    <row r="471" spans="3:249" s="1" customFormat="1" x14ac:dyDescent="0.25">
      <c r="C471" s="46"/>
      <c r="U471" s="3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</row>
    <row r="472" spans="3:249" s="1" customFormat="1" x14ac:dyDescent="0.25">
      <c r="C472" s="46"/>
      <c r="U472" s="31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</row>
    <row r="473" spans="3:249" s="1" customFormat="1" x14ac:dyDescent="0.25">
      <c r="C473" s="46"/>
      <c r="U473" s="31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</row>
    <row r="474" spans="3:249" s="1" customFormat="1" x14ac:dyDescent="0.25">
      <c r="C474" s="46"/>
      <c r="U474" s="31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</row>
    <row r="475" spans="3:249" s="1" customFormat="1" x14ac:dyDescent="0.25">
      <c r="C475" s="46"/>
      <c r="U475" s="31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</row>
    <row r="476" spans="3:249" s="1" customFormat="1" x14ac:dyDescent="0.25">
      <c r="C476" s="46"/>
      <c r="U476" s="31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</row>
    <row r="477" spans="3:249" s="1" customFormat="1" x14ac:dyDescent="0.25">
      <c r="C477" s="46"/>
      <c r="U477" s="31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</row>
    <row r="478" spans="3:249" s="1" customFormat="1" x14ac:dyDescent="0.25">
      <c r="C478" s="46"/>
      <c r="U478" s="31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</row>
    <row r="479" spans="3:249" s="1" customFormat="1" x14ac:dyDescent="0.25">
      <c r="C479" s="46"/>
      <c r="U479" s="31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</row>
    <row r="480" spans="3:249" s="1" customFormat="1" x14ac:dyDescent="0.25">
      <c r="C480" s="46"/>
      <c r="U480" s="31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</row>
    <row r="481" spans="3:249" s="1" customFormat="1" x14ac:dyDescent="0.25">
      <c r="C481" s="46"/>
      <c r="U481" s="3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</row>
    <row r="482" spans="3:249" s="1" customFormat="1" x14ac:dyDescent="0.25">
      <c r="C482" s="46"/>
      <c r="U482" s="31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</row>
    <row r="483" spans="3:249" s="1" customFormat="1" x14ac:dyDescent="0.25">
      <c r="C483" s="46"/>
      <c r="U483" s="31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</row>
    <row r="484" spans="3:249" s="1" customFormat="1" x14ac:dyDescent="0.25">
      <c r="C484" s="46"/>
      <c r="U484" s="31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</row>
    <row r="485" spans="3:249" s="1" customFormat="1" x14ac:dyDescent="0.25">
      <c r="C485" s="46"/>
      <c r="U485" s="31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</row>
    <row r="486" spans="3:249" s="1" customFormat="1" x14ac:dyDescent="0.25">
      <c r="C486" s="46"/>
      <c r="U486" s="31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</row>
    <row r="487" spans="3:249" s="1" customFormat="1" x14ac:dyDescent="0.25">
      <c r="C487" s="46"/>
      <c r="U487" s="31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</row>
    <row r="488" spans="3:249" s="1" customFormat="1" x14ac:dyDescent="0.25">
      <c r="C488" s="46"/>
      <c r="U488" s="31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</row>
    <row r="489" spans="3:249" s="1" customFormat="1" x14ac:dyDescent="0.25">
      <c r="C489" s="46"/>
      <c r="U489" s="31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</row>
    <row r="490" spans="3:249" s="1" customFormat="1" x14ac:dyDescent="0.25">
      <c r="C490" s="46"/>
      <c r="U490" s="31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</row>
    <row r="491" spans="3:249" s="1" customFormat="1" x14ac:dyDescent="0.25">
      <c r="C491" s="46"/>
      <c r="U491" s="3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</row>
    <row r="492" spans="3:249" s="1" customFormat="1" x14ac:dyDescent="0.25">
      <c r="C492" s="46"/>
      <c r="U492" s="31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</row>
    <row r="493" spans="3:249" s="1" customFormat="1" x14ac:dyDescent="0.25">
      <c r="C493" s="46"/>
      <c r="U493" s="31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</row>
    <row r="494" spans="3:249" s="1" customFormat="1" x14ac:dyDescent="0.25">
      <c r="C494" s="46"/>
      <c r="U494" s="31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</row>
    <row r="495" spans="3:249" s="1" customFormat="1" x14ac:dyDescent="0.25">
      <c r="C495" s="46"/>
      <c r="U495" s="31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</row>
    <row r="496" spans="3:249" s="1" customFormat="1" x14ac:dyDescent="0.25">
      <c r="C496" s="46"/>
      <c r="U496" s="31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</row>
    <row r="497" spans="3:249" s="1" customFormat="1" x14ac:dyDescent="0.25">
      <c r="C497" s="46"/>
      <c r="U497" s="31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</row>
    <row r="498" spans="3:249" s="1" customFormat="1" x14ac:dyDescent="0.25">
      <c r="C498" s="46"/>
      <c r="U498" s="31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</row>
    <row r="499" spans="3:249" s="1" customFormat="1" x14ac:dyDescent="0.25">
      <c r="C499" s="46"/>
      <c r="U499" s="31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</row>
    <row r="500" spans="3:249" s="1" customFormat="1" x14ac:dyDescent="0.25">
      <c r="C500" s="46"/>
      <c r="U500" s="31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</row>
    <row r="501" spans="3:249" s="1" customFormat="1" x14ac:dyDescent="0.25">
      <c r="C501" s="46"/>
      <c r="U501" s="3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</row>
    <row r="502" spans="3:249" s="1" customFormat="1" x14ac:dyDescent="0.25">
      <c r="C502" s="46"/>
      <c r="U502" s="31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</row>
    <row r="503" spans="3:249" s="1" customFormat="1" x14ac:dyDescent="0.25">
      <c r="C503" s="46"/>
      <c r="U503" s="31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</row>
    <row r="504" spans="3:249" s="1" customFormat="1" x14ac:dyDescent="0.25">
      <c r="C504" s="46"/>
      <c r="U504" s="31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</row>
    <row r="505" spans="3:249" s="1" customFormat="1" x14ac:dyDescent="0.25">
      <c r="C505" s="46"/>
      <c r="U505" s="31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</row>
    <row r="506" spans="3:249" s="1" customFormat="1" x14ac:dyDescent="0.25">
      <c r="C506" s="46"/>
      <c r="U506" s="31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</row>
    <row r="507" spans="3:249" s="1" customFormat="1" x14ac:dyDescent="0.25">
      <c r="C507" s="46"/>
      <c r="U507" s="31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</row>
    <row r="508" spans="3:249" s="1" customFormat="1" x14ac:dyDescent="0.25">
      <c r="C508" s="46"/>
      <c r="U508" s="31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</row>
    <row r="509" spans="3:249" s="1" customFormat="1" x14ac:dyDescent="0.25">
      <c r="C509" s="46"/>
      <c r="U509" s="31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</row>
    <row r="510" spans="3:249" s="1" customFormat="1" x14ac:dyDescent="0.25">
      <c r="C510" s="46"/>
      <c r="U510" s="31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</row>
    <row r="511" spans="3:249" s="1" customFormat="1" x14ac:dyDescent="0.25">
      <c r="C511" s="46"/>
      <c r="U511" s="3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</row>
    <row r="512" spans="3:249" s="1" customFormat="1" x14ac:dyDescent="0.25">
      <c r="C512" s="46"/>
      <c r="U512" s="31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</row>
    <row r="513" spans="3:249" s="1" customFormat="1" x14ac:dyDescent="0.25">
      <c r="C513" s="46"/>
      <c r="U513" s="31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</row>
    <row r="514" spans="3:249" s="1" customFormat="1" x14ac:dyDescent="0.25">
      <c r="C514" s="46"/>
      <c r="U514" s="31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</row>
    <row r="515" spans="3:249" s="1" customFormat="1" x14ac:dyDescent="0.25">
      <c r="C515" s="46"/>
      <c r="U515" s="31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</row>
    <row r="516" spans="3:249" s="1" customFormat="1" x14ac:dyDescent="0.25">
      <c r="C516" s="46"/>
      <c r="U516" s="31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</row>
    <row r="517" spans="3:249" s="1" customFormat="1" x14ac:dyDescent="0.25">
      <c r="C517" s="46"/>
      <c r="U517" s="31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</row>
    <row r="518" spans="3:249" s="1" customFormat="1" x14ac:dyDescent="0.25">
      <c r="C518" s="46"/>
      <c r="U518" s="31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</row>
    <row r="519" spans="3:249" s="1" customFormat="1" x14ac:dyDescent="0.25">
      <c r="C519" s="46"/>
      <c r="U519" s="31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</row>
    <row r="520" spans="3:249" s="1" customFormat="1" x14ac:dyDescent="0.25">
      <c r="C520" s="46"/>
      <c r="U520" s="31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</row>
    <row r="521" spans="3:249" s="1" customFormat="1" x14ac:dyDescent="0.25">
      <c r="C521" s="46"/>
      <c r="U521" s="3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</row>
    <row r="522" spans="3:249" s="1" customFormat="1" x14ac:dyDescent="0.25">
      <c r="C522" s="46"/>
      <c r="U522" s="31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</row>
    <row r="523" spans="3:249" s="1" customFormat="1" x14ac:dyDescent="0.25">
      <c r="C523" s="46"/>
      <c r="U523" s="31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</row>
    <row r="524" spans="3:249" s="1" customFormat="1" x14ac:dyDescent="0.25">
      <c r="C524" s="46"/>
      <c r="U524" s="31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</row>
    <row r="525" spans="3:249" s="1" customFormat="1" x14ac:dyDescent="0.25">
      <c r="C525" s="46"/>
      <c r="U525" s="31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</row>
    <row r="526" spans="3:249" s="1" customFormat="1" x14ac:dyDescent="0.25">
      <c r="C526" s="46"/>
      <c r="U526" s="31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</row>
    <row r="527" spans="3:249" s="1" customFormat="1" x14ac:dyDescent="0.25">
      <c r="C527" s="46"/>
      <c r="U527" s="31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</row>
    <row r="528" spans="3:249" s="1" customFormat="1" x14ac:dyDescent="0.25">
      <c r="C528" s="46"/>
      <c r="U528" s="31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</row>
    <row r="529" spans="3:249" s="1" customFormat="1" x14ac:dyDescent="0.25">
      <c r="C529" s="46"/>
      <c r="U529" s="31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</row>
    <row r="530" spans="3:249" s="1" customFormat="1" x14ac:dyDescent="0.25">
      <c r="C530" s="46"/>
      <c r="U530" s="31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</row>
    <row r="531" spans="3:249" s="1" customFormat="1" x14ac:dyDescent="0.25">
      <c r="C531" s="46"/>
      <c r="U531" s="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</row>
    <row r="532" spans="3:249" s="1" customFormat="1" x14ac:dyDescent="0.25">
      <c r="C532" s="46"/>
      <c r="U532" s="31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</row>
    <row r="533" spans="3:249" s="1" customFormat="1" x14ac:dyDescent="0.25">
      <c r="C533" s="46"/>
      <c r="U533" s="31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</row>
    <row r="534" spans="3:249" s="1" customFormat="1" x14ac:dyDescent="0.25">
      <c r="C534" s="46"/>
      <c r="U534" s="31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</row>
    <row r="535" spans="3:249" s="1" customFormat="1" x14ac:dyDescent="0.25">
      <c r="C535" s="46"/>
      <c r="U535" s="31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</row>
    <row r="536" spans="3:249" s="1" customFormat="1" x14ac:dyDescent="0.25">
      <c r="C536" s="46"/>
      <c r="U536" s="31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</row>
    <row r="537" spans="3:249" s="1" customFormat="1" x14ac:dyDescent="0.25">
      <c r="C537" s="46"/>
      <c r="U537" s="31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</row>
    <row r="538" spans="3:249" s="1" customFormat="1" x14ac:dyDescent="0.25">
      <c r="C538" s="46"/>
      <c r="U538" s="31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</row>
    <row r="539" spans="3:249" s="1" customFormat="1" x14ac:dyDescent="0.25">
      <c r="C539" s="46"/>
      <c r="U539" s="31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</row>
    <row r="540" spans="3:249" s="1" customFormat="1" x14ac:dyDescent="0.25">
      <c r="C540" s="46"/>
      <c r="U540" s="31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</row>
    <row r="541" spans="3:249" s="1" customFormat="1" x14ac:dyDescent="0.25">
      <c r="C541" s="46"/>
      <c r="U541" s="3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</row>
    <row r="542" spans="3:249" s="1" customFormat="1" x14ac:dyDescent="0.25">
      <c r="C542" s="46"/>
      <c r="U542" s="31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</row>
    <row r="543" spans="3:249" s="1" customFormat="1" x14ac:dyDescent="0.25">
      <c r="C543" s="46"/>
      <c r="U543" s="31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</row>
    <row r="544" spans="3:249" s="1" customFormat="1" x14ac:dyDescent="0.25">
      <c r="C544" s="46"/>
      <c r="U544" s="31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</row>
    <row r="545" spans="3:249" s="1" customFormat="1" x14ac:dyDescent="0.25">
      <c r="C545" s="46"/>
      <c r="U545" s="31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</row>
    <row r="546" spans="3:249" s="1" customFormat="1" x14ac:dyDescent="0.25">
      <c r="C546" s="46"/>
      <c r="U546" s="31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</row>
    <row r="547" spans="3:249" s="1" customFormat="1" x14ac:dyDescent="0.25">
      <c r="C547" s="46"/>
      <c r="U547" s="31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</row>
    <row r="548" spans="3:249" s="1" customFormat="1" x14ac:dyDescent="0.25">
      <c r="C548" s="46"/>
      <c r="U548" s="31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</row>
    <row r="549" spans="3:249" s="1" customFormat="1" x14ac:dyDescent="0.25">
      <c r="C549" s="46"/>
      <c r="U549" s="31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</row>
    <row r="550" spans="3:249" s="1" customFormat="1" x14ac:dyDescent="0.25">
      <c r="C550" s="46"/>
      <c r="U550" s="31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</row>
    <row r="551" spans="3:249" s="1" customFormat="1" x14ac:dyDescent="0.25">
      <c r="C551" s="46"/>
      <c r="U551" s="3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</row>
    <row r="552" spans="3:249" s="1" customFormat="1" x14ac:dyDescent="0.25">
      <c r="C552" s="46"/>
      <c r="U552" s="31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</row>
    <row r="553" spans="3:249" s="1" customFormat="1" x14ac:dyDescent="0.25">
      <c r="C553" s="46"/>
      <c r="U553" s="31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</row>
    <row r="554" spans="3:249" s="1" customFormat="1" x14ac:dyDescent="0.25">
      <c r="C554" s="46"/>
      <c r="U554" s="31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</row>
    <row r="555" spans="3:249" s="1" customFormat="1" x14ac:dyDescent="0.25">
      <c r="C555" s="46"/>
      <c r="U555" s="31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</row>
    <row r="556" spans="3:249" s="1" customFormat="1" x14ac:dyDescent="0.25">
      <c r="C556" s="46"/>
      <c r="U556" s="31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</row>
    <row r="557" spans="3:249" s="1" customFormat="1" x14ac:dyDescent="0.25">
      <c r="C557" s="46"/>
      <c r="U557" s="31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</row>
    <row r="558" spans="3:249" s="1" customFormat="1" x14ac:dyDescent="0.25">
      <c r="C558" s="46"/>
      <c r="U558" s="31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</row>
    <row r="559" spans="3:249" s="1" customFormat="1" x14ac:dyDescent="0.25">
      <c r="C559" s="46"/>
      <c r="U559" s="31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</row>
    <row r="560" spans="3:249" s="1" customFormat="1" x14ac:dyDescent="0.25">
      <c r="C560" s="46"/>
      <c r="U560" s="31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</row>
    <row r="561" spans="3:249" s="1" customFormat="1" x14ac:dyDescent="0.25">
      <c r="C561" s="46"/>
      <c r="U561" s="3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</row>
    <row r="562" spans="3:249" s="1" customFormat="1" x14ac:dyDescent="0.25">
      <c r="C562" s="46"/>
      <c r="U562" s="31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</row>
    <row r="563" spans="3:249" s="1" customFormat="1" x14ac:dyDescent="0.25">
      <c r="C563" s="46"/>
      <c r="U563" s="31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</row>
    <row r="564" spans="3:249" s="1" customFormat="1" x14ac:dyDescent="0.25">
      <c r="C564" s="46"/>
      <c r="U564" s="31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</row>
    <row r="565" spans="3:249" s="1" customFormat="1" x14ac:dyDescent="0.25">
      <c r="C565" s="46"/>
      <c r="U565" s="31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</row>
    <row r="566" spans="3:249" s="1" customFormat="1" x14ac:dyDescent="0.25">
      <c r="C566" s="46"/>
      <c r="U566" s="31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</row>
    <row r="567" spans="3:249" s="1" customFormat="1" x14ac:dyDescent="0.25">
      <c r="C567" s="46"/>
      <c r="U567" s="31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</row>
    <row r="568" spans="3:249" s="1" customFormat="1" x14ac:dyDescent="0.25">
      <c r="C568" s="46"/>
      <c r="U568" s="31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</row>
    <row r="569" spans="3:249" s="1" customFormat="1" x14ac:dyDescent="0.25">
      <c r="C569" s="46"/>
      <c r="U569" s="31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</row>
    <row r="570" spans="3:249" s="1" customFormat="1" x14ac:dyDescent="0.25">
      <c r="C570" s="46"/>
      <c r="U570" s="31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</row>
    <row r="571" spans="3:249" s="1" customFormat="1" x14ac:dyDescent="0.25">
      <c r="C571" s="46"/>
      <c r="U571" s="3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</row>
    <row r="572" spans="3:249" s="1" customFormat="1" x14ac:dyDescent="0.25">
      <c r="C572" s="46"/>
      <c r="U572" s="31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</row>
    <row r="573" spans="3:249" s="1" customFormat="1" x14ac:dyDescent="0.25">
      <c r="C573" s="46"/>
      <c r="U573" s="31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</row>
    <row r="574" spans="3:249" s="1" customFormat="1" x14ac:dyDescent="0.25">
      <c r="C574" s="46"/>
      <c r="U574" s="31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</row>
    <row r="575" spans="3:249" s="1" customFormat="1" x14ac:dyDescent="0.25">
      <c r="C575" s="46"/>
      <c r="U575" s="31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</row>
    <row r="576" spans="3:249" s="1" customFormat="1" x14ac:dyDescent="0.25">
      <c r="C576" s="46"/>
      <c r="U576" s="31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</row>
    <row r="577" spans="3:249" s="1" customFormat="1" x14ac:dyDescent="0.25">
      <c r="C577" s="46"/>
      <c r="U577" s="31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</row>
    <row r="578" spans="3:249" s="1" customFormat="1" x14ac:dyDescent="0.25">
      <c r="C578" s="46"/>
      <c r="U578" s="31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  <c r="IO578"/>
    </row>
    <row r="579" spans="3:249" s="1" customFormat="1" x14ac:dyDescent="0.25">
      <c r="C579" s="46"/>
      <c r="U579" s="31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  <c r="IO579"/>
    </row>
    <row r="580" spans="3:249" s="1" customFormat="1" x14ac:dyDescent="0.25">
      <c r="C580" s="46"/>
      <c r="U580" s="31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</row>
    <row r="581" spans="3:249" s="1" customFormat="1" x14ac:dyDescent="0.25">
      <c r="C581" s="46"/>
      <c r="U581" s="3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</row>
    <row r="582" spans="3:249" s="1" customFormat="1" x14ac:dyDescent="0.25">
      <c r="C582" s="46"/>
      <c r="U582" s="31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</row>
    <row r="583" spans="3:249" s="1" customFormat="1" x14ac:dyDescent="0.25">
      <c r="C583" s="46"/>
      <c r="U583" s="31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</row>
    <row r="584" spans="3:249" s="1" customFormat="1" x14ac:dyDescent="0.25">
      <c r="C584" s="46"/>
      <c r="U584" s="31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  <c r="IL584"/>
      <c r="IM584"/>
      <c r="IN584"/>
      <c r="IO584"/>
    </row>
    <row r="585" spans="3:249" s="1" customFormat="1" x14ac:dyDescent="0.25">
      <c r="C585" s="46"/>
      <c r="U585" s="31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  <c r="IO585"/>
    </row>
    <row r="586" spans="3:249" s="1" customFormat="1" x14ac:dyDescent="0.25">
      <c r="C586" s="46"/>
      <c r="U586" s="31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  <c r="IO586"/>
    </row>
    <row r="587" spans="3:249" s="1" customFormat="1" x14ac:dyDescent="0.25">
      <c r="C587" s="46"/>
      <c r="U587" s="31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</row>
    <row r="588" spans="3:249" s="1" customFormat="1" x14ac:dyDescent="0.25">
      <c r="C588" s="46"/>
      <c r="U588" s="31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  <c r="IO588"/>
    </row>
    <row r="589" spans="3:249" s="1" customFormat="1" x14ac:dyDescent="0.25">
      <c r="C589" s="46"/>
      <c r="U589" s="31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  <c r="IO589"/>
    </row>
    <row r="590" spans="3:249" s="1" customFormat="1" x14ac:dyDescent="0.25">
      <c r="C590" s="46"/>
      <c r="U590" s="31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  <c r="IO590"/>
    </row>
    <row r="591" spans="3:249" s="1" customFormat="1" x14ac:dyDescent="0.25">
      <c r="C591" s="46"/>
      <c r="U591" s="3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  <c r="IL591"/>
      <c r="IM591"/>
      <c r="IN591"/>
      <c r="IO591"/>
    </row>
    <row r="592" spans="3:249" s="1" customFormat="1" x14ac:dyDescent="0.25">
      <c r="C592" s="46"/>
      <c r="U592" s="31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  <c r="IL592"/>
      <c r="IM592"/>
      <c r="IN592"/>
      <c r="IO592"/>
    </row>
    <row r="593" spans="3:249" s="1" customFormat="1" x14ac:dyDescent="0.25">
      <c r="C593" s="46"/>
      <c r="U593" s="31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  <c r="IL593"/>
      <c r="IM593"/>
      <c r="IN593"/>
      <c r="IO593"/>
    </row>
    <row r="594" spans="3:249" s="1" customFormat="1" x14ac:dyDescent="0.25">
      <c r="C594" s="46"/>
      <c r="U594" s="31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  <c r="IL594"/>
      <c r="IM594"/>
      <c r="IN594"/>
      <c r="IO594"/>
    </row>
    <row r="595" spans="3:249" s="1" customFormat="1" x14ac:dyDescent="0.25">
      <c r="C595" s="46"/>
      <c r="U595" s="31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  <c r="IL595"/>
      <c r="IM595"/>
      <c r="IN595"/>
      <c r="IO595"/>
    </row>
    <row r="596" spans="3:249" s="1" customFormat="1" x14ac:dyDescent="0.25">
      <c r="C596" s="46"/>
      <c r="U596" s="31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</row>
    <row r="597" spans="3:249" s="1" customFormat="1" x14ac:dyDescent="0.25">
      <c r="C597" s="46"/>
      <c r="U597" s="31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  <c r="IO597"/>
    </row>
    <row r="598" spans="3:249" s="1" customFormat="1" x14ac:dyDescent="0.25">
      <c r="C598" s="46"/>
      <c r="U598" s="31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  <c r="IL598"/>
      <c r="IM598"/>
      <c r="IN598"/>
      <c r="IO598"/>
    </row>
    <row r="599" spans="3:249" s="1" customFormat="1" x14ac:dyDescent="0.25">
      <c r="C599" s="46"/>
      <c r="U599" s="31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  <c r="IL599"/>
      <c r="IM599"/>
      <c r="IN599"/>
      <c r="IO599"/>
    </row>
    <row r="600" spans="3:249" s="1" customFormat="1" x14ac:dyDescent="0.25">
      <c r="C600" s="46"/>
      <c r="U600" s="31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  <c r="IL600"/>
      <c r="IM600"/>
      <c r="IN600"/>
      <c r="IO600"/>
    </row>
    <row r="601" spans="3:249" s="1" customFormat="1" x14ac:dyDescent="0.25">
      <c r="C601" s="46"/>
      <c r="U601" s="3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  <c r="IO601"/>
    </row>
    <row r="602" spans="3:249" s="1" customFormat="1" x14ac:dyDescent="0.25">
      <c r="C602" s="46"/>
      <c r="U602" s="31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  <c r="IL602"/>
      <c r="IM602"/>
      <c r="IN602"/>
      <c r="IO602"/>
    </row>
    <row r="603" spans="3:249" s="1" customFormat="1" x14ac:dyDescent="0.25">
      <c r="C603" s="46"/>
      <c r="U603" s="31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  <c r="IL603"/>
      <c r="IM603"/>
      <c r="IN603"/>
      <c r="IO603"/>
    </row>
    <row r="604" spans="3:249" s="1" customFormat="1" x14ac:dyDescent="0.25">
      <c r="C604" s="46"/>
      <c r="U604" s="31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  <c r="IL604"/>
      <c r="IM604"/>
      <c r="IN604"/>
      <c r="IO604"/>
    </row>
    <row r="605" spans="3:249" s="1" customFormat="1" x14ac:dyDescent="0.25">
      <c r="C605" s="46"/>
      <c r="U605" s="31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  <c r="IO605"/>
    </row>
    <row r="606" spans="3:249" s="1" customFormat="1" x14ac:dyDescent="0.25">
      <c r="C606" s="46"/>
      <c r="U606" s="31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  <c r="IO606"/>
    </row>
    <row r="607" spans="3:249" s="1" customFormat="1" x14ac:dyDescent="0.25">
      <c r="C607" s="46"/>
      <c r="U607" s="31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  <c r="IL607"/>
      <c r="IM607"/>
      <c r="IN607"/>
      <c r="IO607"/>
    </row>
    <row r="608" spans="3:249" s="1" customFormat="1" x14ac:dyDescent="0.25">
      <c r="C608" s="46"/>
      <c r="U608" s="31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  <c r="IL608"/>
      <c r="IM608"/>
      <c r="IN608"/>
      <c r="IO608"/>
    </row>
    <row r="609" spans="3:249" s="1" customFormat="1" x14ac:dyDescent="0.25">
      <c r="C609" s="46"/>
      <c r="U609" s="31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  <c r="IL609"/>
      <c r="IM609"/>
      <c r="IN609"/>
      <c r="IO609"/>
    </row>
    <row r="610" spans="3:249" s="1" customFormat="1" x14ac:dyDescent="0.25">
      <c r="C610" s="46"/>
      <c r="U610" s="31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  <c r="IL610"/>
      <c r="IM610"/>
      <c r="IN610"/>
      <c r="IO610"/>
    </row>
    <row r="611" spans="3:249" s="1" customFormat="1" x14ac:dyDescent="0.25">
      <c r="C611" s="46"/>
      <c r="U611" s="3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  <c r="IO611"/>
    </row>
    <row r="612" spans="3:249" s="1" customFormat="1" x14ac:dyDescent="0.25">
      <c r="C612" s="46"/>
      <c r="U612" s="31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  <c r="IL612"/>
      <c r="IM612"/>
      <c r="IN612"/>
      <c r="IO612"/>
    </row>
    <row r="613" spans="3:249" s="1" customFormat="1" x14ac:dyDescent="0.25">
      <c r="C613" s="46"/>
      <c r="U613" s="31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  <c r="IO613"/>
    </row>
    <row r="614" spans="3:249" s="1" customFormat="1" x14ac:dyDescent="0.25">
      <c r="C614" s="46"/>
      <c r="U614" s="31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  <c r="IO614"/>
    </row>
    <row r="615" spans="3:249" s="1" customFormat="1" x14ac:dyDescent="0.25">
      <c r="C615" s="46"/>
      <c r="U615" s="31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  <c r="IO615"/>
    </row>
    <row r="616" spans="3:249" s="1" customFormat="1" x14ac:dyDescent="0.25">
      <c r="C616" s="46"/>
      <c r="U616" s="31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</row>
    <row r="617" spans="3:249" s="1" customFormat="1" x14ac:dyDescent="0.25">
      <c r="C617" s="46"/>
      <c r="U617" s="31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</row>
    <row r="618" spans="3:249" s="1" customFormat="1" x14ac:dyDescent="0.25">
      <c r="C618" s="46"/>
      <c r="U618" s="31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  <c r="IO618"/>
    </row>
    <row r="619" spans="3:249" s="1" customFormat="1" x14ac:dyDescent="0.25">
      <c r="C619" s="46"/>
      <c r="U619" s="31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</row>
    <row r="620" spans="3:249" s="1" customFormat="1" x14ac:dyDescent="0.25">
      <c r="C620" s="46"/>
      <c r="U620" s="31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  <c r="IO620"/>
    </row>
    <row r="621" spans="3:249" s="1" customFormat="1" x14ac:dyDescent="0.25">
      <c r="C621" s="46"/>
      <c r="U621" s="3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  <c r="IO621"/>
    </row>
    <row r="622" spans="3:249" s="1" customFormat="1" x14ac:dyDescent="0.25">
      <c r="C622" s="46"/>
      <c r="U622" s="31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  <c r="IO622"/>
    </row>
    <row r="623" spans="3:249" s="1" customFormat="1" x14ac:dyDescent="0.25">
      <c r="C623" s="46"/>
      <c r="U623" s="31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  <c r="IO623"/>
    </row>
    <row r="624" spans="3:249" s="1" customFormat="1" x14ac:dyDescent="0.25">
      <c r="C624" s="46"/>
      <c r="U624" s="31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</row>
    <row r="625" spans="3:249" s="1" customFormat="1" x14ac:dyDescent="0.25">
      <c r="C625" s="46"/>
      <c r="U625" s="31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  <c r="IO625"/>
    </row>
    <row r="626" spans="3:249" s="1" customFormat="1" x14ac:dyDescent="0.25">
      <c r="C626" s="46"/>
      <c r="U626" s="31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</row>
    <row r="627" spans="3:249" s="1" customFormat="1" x14ac:dyDescent="0.25">
      <c r="C627" s="46"/>
      <c r="U627" s="31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  <c r="IO627"/>
    </row>
    <row r="628" spans="3:249" s="1" customFormat="1" x14ac:dyDescent="0.25">
      <c r="C628" s="46"/>
      <c r="U628" s="31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  <c r="IO628"/>
    </row>
    <row r="629" spans="3:249" s="1" customFormat="1" x14ac:dyDescent="0.25">
      <c r="C629" s="46"/>
      <c r="U629" s="31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  <c r="IO629"/>
    </row>
    <row r="630" spans="3:249" s="1" customFormat="1" x14ac:dyDescent="0.25">
      <c r="C630" s="46"/>
      <c r="U630" s="31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  <c r="IO630"/>
    </row>
    <row r="631" spans="3:249" s="1" customFormat="1" x14ac:dyDescent="0.25">
      <c r="C631" s="46"/>
      <c r="U631" s="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  <c r="IO631"/>
    </row>
    <row r="632" spans="3:249" s="1" customFormat="1" x14ac:dyDescent="0.25">
      <c r="C632" s="46"/>
      <c r="U632" s="31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</row>
    <row r="633" spans="3:249" s="1" customFormat="1" x14ac:dyDescent="0.25">
      <c r="C633" s="46"/>
      <c r="U633" s="31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  <c r="IO633"/>
    </row>
    <row r="634" spans="3:249" s="1" customFormat="1" x14ac:dyDescent="0.25">
      <c r="C634" s="46"/>
      <c r="U634" s="31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  <c r="IO634"/>
    </row>
    <row r="635" spans="3:249" s="1" customFormat="1" x14ac:dyDescent="0.25">
      <c r="C635" s="46"/>
      <c r="U635" s="31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  <c r="IO635"/>
    </row>
    <row r="636" spans="3:249" s="1" customFormat="1" x14ac:dyDescent="0.25">
      <c r="C636" s="46"/>
      <c r="U636" s="31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  <c r="IO636"/>
    </row>
    <row r="637" spans="3:249" s="1" customFormat="1" x14ac:dyDescent="0.25">
      <c r="C637" s="46"/>
      <c r="U637" s="31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  <c r="IO637"/>
    </row>
    <row r="638" spans="3:249" s="1" customFormat="1" x14ac:dyDescent="0.25">
      <c r="C638" s="46"/>
      <c r="U638" s="31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</row>
    <row r="639" spans="3:249" s="1" customFormat="1" x14ac:dyDescent="0.25">
      <c r="C639" s="46"/>
      <c r="U639" s="31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</row>
    <row r="640" spans="3:249" s="1" customFormat="1" x14ac:dyDescent="0.25">
      <c r="C640" s="46"/>
      <c r="U640" s="31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</row>
    <row r="641" spans="3:249" s="1" customFormat="1" x14ac:dyDescent="0.25">
      <c r="C641" s="46"/>
      <c r="U641" s="3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</row>
    <row r="642" spans="3:249" s="1" customFormat="1" x14ac:dyDescent="0.25">
      <c r="C642" s="46"/>
      <c r="U642" s="31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</row>
    <row r="643" spans="3:249" s="1" customFormat="1" x14ac:dyDescent="0.25">
      <c r="C643" s="46"/>
      <c r="U643" s="31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</row>
    <row r="644" spans="3:249" s="1" customFormat="1" x14ac:dyDescent="0.25">
      <c r="C644" s="46"/>
      <c r="U644" s="31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</row>
    <row r="645" spans="3:249" s="1" customFormat="1" x14ac:dyDescent="0.25">
      <c r="C645" s="46"/>
      <c r="U645" s="31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</row>
    <row r="646" spans="3:249" s="1" customFormat="1" x14ac:dyDescent="0.25">
      <c r="C646" s="46"/>
      <c r="U646" s="31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</row>
    <row r="647" spans="3:249" s="1" customFormat="1" x14ac:dyDescent="0.25">
      <c r="C647" s="46"/>
      <c r="U647" s="31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</row>
    <row r="648" spans="3:249" s="1" customFormat="1" x14ac:dyDescent="0.25">
      <c r="C648" s="46"/>
      <c r="U648" s="31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</row>
    <row r="649" spans="3:249" s="1" customFormat="1" x14ac:dyDescent="0.25">
      <c r="C649" s="46"/>
      <c r="U649" s="31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</row>
    <row r="650" spans="3:249" s="1" customFormat="1" x14ac:dyDescent="0.25">
      <c r="C650" s="46"/>
      <c r="U650" s="31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</row>
    <row r="651" spans="3:249" s="1" customFormat="1" x14ac:dyDescent="0.25">
      <c r="C651" s="46"/>
      <c r="U651" s="3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</row>
    <row r="652" spans="3:249" s="1" customFormat="1" x14ac:dyDescent="0.25">
      <c r="C652" s="46"/>
      <c r="U652" s="31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</row>
    <row r="653" spans="3:249" s="1" customFormat="1" x14ac:dyDescent="0.25">
      <c r="C653" s="46"/>
      <c r="U653" s="31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  <c r="IO653"/>
    </row>
    <row r="654" spans="3:249" s="1" customFormat="1" x14ac:dyDescent="0.25">
      <c r="C654" s="46"/>
      <c r="U654" s="31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  <c r="IO654"/>
    </row>
    <row r="655" spans="3:249" s="1" customFormat="1" x14ac:dyDescent="0.25">
      <c r="C655" s="46"/>
      <c r="U655" s="31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</row>
    <row r="656" spans="3:249" s="1" customFormat="1" x14ac:dyDescent="0.25">
      <c r="C656" s="46"/>
      <c r="U656" s="31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  <c r="IO656"/>
    </row>
    <row r="657" spans="3:249" s="1" customFormat="1" x14ac:dyDescent="0.25">
      <c r="C657" s="46"/>
      <c r="U657" s="31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</row>
    <row r="658" spans="3:249" s="1" customFormat="1" x14ac:dyDescent="0.25">
      <c r="C658" s="46"/>
      <c r="U658" s="31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</row>
    <row r="659" spans="3:249" s="1" customFormat="1" x14ac:dyDescent="0.25">
      <c r="C659" s="46"/>
      <c r="U659" s="31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</row>
    <row r="660" spans="3:249" s="1" customFormat="1" x14ac:dyDescent="0.25">
      <c r="C660" s="46"/>
      <c r="U660" s="31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</row>
    <row r="661" spans="3:249" s="1" customFormat="1" x14ac:dyDescent="0.25">
      <c r="C661" s="46"/>
      <c r="U661" s="3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</row>
    <row r="662" spans="3:249" s="1" customFormat="1" x14ac:dyDescent="0.25">
      <c r="C662" s="46"/>
      <c r="U662" s="31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  <c r="IO662"/>
    </row>
    <row r="663" spans="3:249" s="1" customFormat="1" x14ac:dyDescent="0.25">
      <c r="C663" s="46"/>
      <c r="U663" s="31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  <c r="IO663"/>
    </row>
    <row r="664" spans="3:249" s="1" customFormat="1" x14ac:dyDescent="0.25">
      <c r="C664" s="46"/>
      <c r="U664" s="31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  <c r="IO664"/>
    </row>
    <row r="665" spans="3:249" s="1" customFormat="1" x14ac:dyDescent="0.25">
      <c r="C665" s="46"/>
      <c r="U665" s="31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  <c r="IO665"/>
    </row>
    <row r="666" spans="3:249" s="1" customFormat="1" x14ac:dyDescent="0.25">
      <c r="C666" s="46"/>
      <c r="U666" s="31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</row>
    <row r="667" spans="3:249" s="1" customFormat="1" x14ac:dyDescent="0.25">
      <c r="C667" s="46"/>
      <c r="U667" s="31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  <c r="IO667"/>
    </row>
    <row r="668" spans="3:249" s="1" customFormat="1" x14ac:dyDescent="0.25">
      <c r="C668" s="46"/>
      <c r="U668" s="31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</row>
    <row r="669" spans="3:249" s="1" customFormat="1" x14ac:dyDescent="0.25">
      <c r="C669" s="46"/>
      <c r="U669" s="31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</row>
    <row r="670" spans="3:249" s="1" customFormat="1" x14ac:dyDescent="0.25">
      <c r="C670" s="46"/>
      <c r="U670" s="31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  <c r="IO670"/>
    </row>
    <row r="671" spans="3:249" s="1" customFormat="1" x14ac:dyDescent="0.25">
      <c r="C671" s="46"/>
      <c r="U671" s="3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</row>
    <row r="672" spans="3:249" s="1" customFormat="1" x14ac:dyDescent="0.25">
      <c r="C672" s="46"/>
      <c r="U672" s="31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  <c r="IO672"/>
    </row>
    <row r="673" spans="3:249" s="1" customFormat="1" x14ac:dyDescent="0.25">
      <c r="C673" s="46"/>
      <c r="U673" s="31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  <c r="IO673"/>
    </row>
    <row r="674" spans="3:249" s="1" customFormat="1" x14ac:dyDescent="0.25">
      <c r="C674" s="46"/>
      <c r="U674" s="31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</row>
    <row r="675" spans="3:249" s="1" customFormat="1" x14ac:dyDescent="0.25">
      <c r="C675" s="46"/>
      <c r="U675" s="31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  <c r="IO675"/>
    </row>
    <row r="676" spans="3:249" s="1" customFormat="1" x14ac:dyDescent="0.25">
      <c r="C676" s="46"/>
      <c r="U676" s="31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</row>
    <row r="677" spans="3:249" s="1" customFormat="1" x14ac:dyDescent="0.25">
      <c r="C677" s="46"/>
      <c r="U677" s="31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</row>
    <row r="678" spans="3:249" s="1" customFormat="1" x14ac:dyDescent="0.25">
      <c r="C678" s="46"/>
      <c r="U678" s="31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</row>
    <row r="679" spans="3:249" s="1" customFormat="1" x14ac:dyDescent="0.25">
      <c r="C679" s="46"/>
      <c r="U679" s="31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  <c r="IL679"/>
      <c r="IM679"/>
      <c r="IN679"/>
      <c r="IO679"/>
    </row>
    <row r="680" spans="3:249" s="1" customFormat="1" x14ac:dyDescent="0.25">
      <c r="C680" s="46"/>
      <c r="U680" s="31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</row>
    <row r="681" spans="3:249" s="1" customFormat="1" x14ac:dyDescent="0.25">
      <c r="C681" s="46"/>
      <c r="U681" s="3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  <c r="IL681"/>
      <c r="IM681"/>
      <c r="IN681"/>
      <c r="IO681"/>
    </row>
    <row r="682" spans="3:249" s="1" customFormat="1" x14ac:dyDescent="0.25">
      <c r="C682" s="46"/>
      <c r="U682" s="31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</row>
    <row r="683" spans="3:249" s="1" customFormat="1" x14ac:dyDescent="0.25">
      <c r="C683" s="46"/>
      <c r="U683" s="31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</row>
    <row r="684" spans="3:249" s="1" customFormat="1" x14ac:dyDescent="0.25">
      <c r="C684" s="46"/>
      <c r="U684" s="31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  <c r="IL684"/>
      <c r="IM684"/>
      <c r="IN684"/>
      <c r="IO684"/>
    </row>
    <row r="685" spans="3:249" s="1" customFormat="1" x14ac:dyDescent="0.25">
      <c r="C685" s="46"/>
      <c r="U685" s="31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  <c r="IL685"/>
      <c r="IM685"/>
      <c r="IN685"/>
      <c r="IO685"/>
    </row>
    <row r="686" spans="3:249" s="1" customFormat="1" x14ac:dyDescent="0.25">
      <c r="C686" s="46"/>
      <c r="U686" s="31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  <c r="IL686"/>
      <c r="IM686"/>
      <c r="IN686"/>
      <c r="IO686"/>
    </row>
    <row r="687" spans="3:249" s="1" customFormat="1" x14ac:dyDescent="0.25">
      <c r="C687" s="46"/>
      <c r="U687" s="31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</row>
    <row r="688" spans="3:249" s="1" customFormat="1" x14ac:dyDescent="0.25">
      <c r="C688" s="46"/>
      <c r="U688" s="31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  <c r="IJ688"/>
      <c r="IK688"/>
      <c r="IL688"/>
      <c r="IM688"/>
      <c r="IN688"/>
      <c r="IO688"/>
    </row>
    <row r="689" spans="3:249" s="1" customFormat="1" x14ac:dyDescent="0.25">
      <c r="C689" s="46"/>
      <c r="U689" s="31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</row>
    <row r="690" spans="3:249" s="1" customFormat="1" x14ac:dyDescent="0.25">
      <c r="C690" s="46"/>
      <c r="U690" s="31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</row>
    <row r="691" spans="3:249" s="1" customFormat="1" x14ac:dyDescent="0.25">
      <c r="C691" s="46"/>
      <c r="U691" s="3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</row>
    <row r="692" spans="3:249" s="1" customFormat="1" x14ac:dyDescent="0.25">
      <c r="C692" s="46"/>
      <c r="U692" s="31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  <c r="IJ692"/>
      <c r="IK692"/>
      <c r="IL692"/>
      <c r="IM692"/>
      <c r="IN692"/>
      <c r="IO692"/>
    </row>
    <row r="693" spans="3:249" s="1" customFormat="1" x14ac:dyDescent="0.25">
      <c r="C693" s="46"/>
      <c r="U693" s="31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</row>
    <row r="694" spans="3:249" s="1" customFormat="1" x14ac:dyDescent="0.25">
      <c r="C694" s="46"/>
      <c r="U694" s="31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</row>
    <row r="695" spans="3:249" s="1" customFormat="1" x14ac:dyDescent="0.25">
      <c r="C695" s="46"/>
      <c r="U695" s="31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  <c r="IJ695"/>
      <c r="IK695"/>
      <c r="IL695"/>
      <c r="IM695"/>
      <c r="IN695"/>
      <c r="IO695"/>
    </row>
    <row r="696" spans="3:249" s="1" customFormat="1" x14ac:dyDescent="0.25">
      <c r="C696" s="46"/>
      <c r="U696" s="31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</row>
    <row r="697" spans="3:249" s="1" customFormat="1" x14ac:dyDescent="0.25">
      <c r="C697" s="46"/>
      <c r="U697" s="31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</row>
    <row r="698" spans="3:249" s="1" customFormat="1" x14ac:dyDescent="0.25">
      <c r="C698" s="46"/>
      <c r="U698" s="31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  <c r="IJ698"/>
      <c r="IK698"/>
      <c r="IL698"/>
      <c r="IM698"/>
      <c r="IN698"/>
      <c r="IO698"/>
    </row>
    <row r="699" spans="3:249" s="1" customFormat="1" x14ac:dyDescent="0.25">
      <c r="C699" s="46"/>
      <c r="U699" s="31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  <c r="IC699"/>
      <c r="ID699"/>
      <c r="IE699"/>
      <c r="IF699"/>
      <c r="IG699"/>
      <c r="IH699"/>
      <c r="II699"/>
      <c r="IJ699"/>
      <c r="IK699"/>
      <c r="IL699"/>
      <c r="IM699"/>
      <c r="IN699"/>
      <c r="IO699"/>
    </row>
    <row r="700" spans="3:249" s="1" customFormat="1" x14ac:dyDescent="0.25">
      <c r="C700" s="46"/>
      <c r="U700" s="31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  <c r="IC700"/>
      <c r="ID700"/>
      <c r="IE700"/>
      <c r="IF700"/>
      <c r="IG700"/>
      <c r="IH700"/>
      <c r="II700"/>
      <c r="IJ700"/>
      <c r="IK700"/>
      <c r="IL700"/>
      <c r="IM700"/>
      <c r="IN700"/>
      <c r="IO700"/>
    </row>
    <row r="701" spans="3:249" s="1" customFormat="1" x14ac:dyDescent="0.25">
      <c r="C701" s="46"/>
      <c r="U701" s="3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  <c r="IC701"/>
      <c r="ID701"/>
      <c r="IE701"/>
      <c r="IF701"/>
      <c r="IG701"/>
      <c r="IH701"/>
      <c r="II701"/>
      <c r="IJ701"/>
      <c r="IK701"/>
      <c r="IL701"/>
      <c r="IM701"/>
      <c r="IN701"/>
      <c r="IO701"/>
    </row>
    <row r="702" spans="3:249" s="1" customFormat="1" x14ac:dyDescent="0.25">
      <c r="C702" s="46"/>
      <c r="U702" s="31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  <c r="IC702"/>
      <c r="ID702"/>
      <c r="IE702"/>
      <c r="IF702"/>
      <c r="IG702"/>
      <c r="IH702"/>
      <c r="II702"/>
      <c r="IJ702"/>
      <c r="IK702"/>
      <c r="IL702"/>
      <c r="IM702"/>
      <c r="IN702"/>
      <c r="IO702"/>
    </row>
    <row r="703" spans="3:249" s="1" customFormat="1" x14ac:dyDescent="0.25">
      <c r="C703" s="46"/>
      <c r="U703" s="31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  <c r="IC703"/>
      <c r="ID703"/>
      <c r="IE703"/>
      <c r="IF703"/>
      <c r="IG703"/>
      <c r="IH703"/>
      <c r="II703"/>
      <c r="IJ703"/>
      <c r="IK703"/>
      <c r="IL703"/>
      <c r="IM703"/>
      <c r="IN703"/>
      <c r="IO703"/>
    </row>
    <row r="704" spans="3:249" s="1" customFormat="1" x14ac:dyDescent="0.25">
      <c r="C704" s="46"/>
      <c r="U704" s="31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  <c r="IC704"/>
      <c r="ID704"/>
      <c r="IE704"/>
      <c r="IF704"/>
      <c r="IG704"/>
      <c r="IH704"/>
      <c r="II704"/>
      <c r="IJ704"/>
      <c r="IK704"/>
      <c r="IL704"/>
      <c r="IM704"/>
      <c r="IN704"/>
      <c r="IO704"/>
    </row>
    <row r="705" spans="3:249" s="1" customFormat="1" x14ac:dyDescent="0.25">
      <c r="C705" s="46"/>
      <c r="U705" s="31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</row>
    <row r="706" spans="3:249" s="1" customFormat="1" x14ac:dyDescent="0.25">
      <c r="C706" s="46"/>
      <c r="U706" s="31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  <c r="IC706"/>
      <c r="ID706"/>
      <c r="IE706"/>
      <c r="IF706"/>
      <c r="IG706"/>
      <c r="IH706"/>
      <c r="II706"/>
      <c r="IJ706"/>
      <c r="IK706"/>
      <c r="IL706"/>
      <c r="IM706"/>
      <c r="IN706"/>
      <c r="IO706"/>
    </row>
    <row r="707" spans="3:249" s="1" customFormat="1" x14ac:dyDescent="0.25">
      <c r="C707" s="46"/>
      <c r="U707" s="31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  <c r="IH707"/>
      <c r="II707"/>
      <c r="IJ707"/>
      <c r="IK707"/>
      <c r="IL707"/>
      <c r="IM707"/>
      <c r="IN707"/>
      <c r="IO707"/>
    </row>
    <row r="708" spans="3:249" s="1" customFormat="1" x14ac:dyDescent="0.25">
      <c r="C708" s="46"/>
      <c r="U708" s="31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</row>
    <row r="709" spans="3:249" s="1" customFormat="1" x14ac:dyDescent="0.25">
      <c r="C709" s="46"/>
      <c r="U709" s="31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  <c r="IH709"/>
      <c r="II709"/>
      <c r="IJ709"/>
      <c r="IK709"/>
      <c r="IL709"/>
      <c r="IM709"/>
      <c r="IN709"/>
      <c r="IO709"/>
    </row>
    <row r="710" spans="3:249" s="1" customFormat="1" x14ac:dyDescent="0.25">
      <c r="C710" s="46"/>
      <c r="U710" s="31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  <c r="IJ710"/>
      <c r="IK710"/>
      <c r="IL710"/>
      <c r="IM710"/>
      <c r="IN710"/>
      <c r="IO710"/>
    </row>
    <row r="711" spans="3:249" s="1" customFormat="1" x14ac:dyDescent="0.25">
      <c r="C711" s="46"/>
      <c r="U711" s="3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  <c r="IH711"/>
      <c r="II711"/>
      <c r="IJ711"/>
      <c r="IK711"/>
      <c r="IL711"/>
      <c r="IM711"/>
      <c r="IN711"/>
      <c r="IO711"/>
    </row>
    <row r="712" spans="3:249" s="1" customFormat="1" x14ac:dyDescent="0.25">
      <c r="C712" s="46"/>
      <c r="U712" s="31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</row>
    <row r="713" spans="3:249" s="1" customFormat="1" x14ac:dyDescent="0.25">
      <c r="C713" s="46"/>
      <c r="U713" s="31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  <c r="IH713"/>
      <c r="II713"/>
      <c r="IJ713"/>
      <c r="IK713"/>
      <c r="IL713"/>
      <c r="IM713"/>
      <c r="IN713"/>
      <c r="IO713"/>
    </row>
    <row r="714" spans="3:249" s="1" customFormat="1" x14ac:dyDescent="0.25">
      <c r="C714" s="46"/>
      <c r="U714" s="31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  <c r="IH714"/>
      <c r="II714"/>
      <c r="IJ714"/>
      <c r="IK714"/>
      <c r="IL714"/>
      <c r="IM714"/>
      <c r="IN714"/>
      <c r="IO714"/>
    </row>
    <row r="715" spans="3:249" s="1" customFormat="1" x14ac:dyDescent="0.25">
      <c r="C715" s="46"/>
      <c r="U715" s="31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  <c r="IJ715"/>
      <c r="IK715"/>
      <c r="IL715"/>
      <c r="IM715"/>
      <c r="IN715"/>
      <c r="IO715"/>
    </row>
    <row r="716" spans="3:249" s="1" customFormat="1" x14ac:dyDescent="0.25">
      <c r="C716" s="46"/>
      <c r="U716" s="31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  <c r="IJ716"/>
      <c r="IK716"/>
      <c r="IL716"/>
      <c r="IM716"/>
      <c r="IN716"/>
      <c r="IO716"/>
    </row>
    <row r="717" spans="3:249" s="1" customFormat="1" x14ac:dyDescent="0.25">
      <c r="C717" s="46"/>
      <c r="U717" s="31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  <c r="IC717"/>
      <c r="ID717"/>
      <c r="IE717"/>
      <c r="IF717"/>
      <c r="IG717"/>
      <c r="IH717"/>
      <c r="II717"/>
      <c r="IJ717"/>
      <c r="IK717"/>
      <c r="IL717"/>
      <c r="IM717"/>
      <c r="IN717"/>
      <c r="IO717"/>
    </row>
    <row r="718" spans="3:249" s="1" customFormat="1" x14ac:dyDescent="0.25">
      <c r="C718" s="46"/>
      <c r="U718" s="31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  <c r="IC718"/>
      <c r="ID718"/>
      <c r="IE718"/>
      <c r="IF718"/>
      <c r="IG718"/>
      <c r="IH718"/>
      <c r="II718"/>
      <c r="IJ718"/>
      <c r="IK718"/>
      <c r="IL718"/>
      <c r="IM718"/>
      <c r="IN718"/>
      <c r="IO718"/>
    </row>
    <row r="719" spans="3:249" s="1" customFormat="1" x14ac:dyDescent="0.25">
      <c r="C719" s="46"/>
      <c r="U719" s="31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  <c r="IC719"/>
      <c r="ID719"/>
      <c r="IE719"/>
      <c r="IF719"/>
      <c r="IG719"/>
      <c r="IH719"/>
      <c r="II719"/>
      <c r="IJ719"/>
      <c r="IK719"/>
      <c r="IL719"/>
      <c r="IM719"/>
      <c r="IN719"/>
      <c r="IO719"/>
    </row>
    <row r="720" spans="3:249" s="1" customFormat="1" x14ac:dyDescent="0.25">
      <c r="C720" s="46"/>
      <c r="U720" s="31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</row>
    <row r="721" spans="3:249" s="1" customFormat="1" x14ac:dyDescent="0.25">
      <c r="C721" s="46"/>
      <c r="U721" s="3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  <c r="IC721"/>
      <c r="ID721"/>
      <c r="IE721"/>
      <c r="IF721"/>
      <c r="IG721"/>
      <c r="IH721"/>
      <c r="II721"/>
      <c r="IJ721"/>
      <c r="IK721"/>
      <c r="IL721"/>
      <c r="IM721"/>
      <c r="IN721"/>
      <c r="IO721"/>
    </row>
    <row r="722" spans="3:249" s="1" customFormat="1" x14ac:dyDescent="0.25">
      <c r="C722" s="46"/>
      <c r="U722" s="31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  <c r="IH722"/>
      <c r="II722"/>
      <c r="IJ722"/>
      <c r="IK722"/>
      <c r="IL722"/>
      <c r="IM722"/>
      <c r="IN722"/>
      <c r="IO722"/>
    </row>
    <row r="723" spans="3:249" s="1" customFormat="1" x14ac:dyDescent="0.25">
      <c r="C723" s="46"/>
      <c r="U723" s="31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</row>
    <row r="724" spans="3:249" s="1" customFormat="1" x14ac:dyDescent="0.25">
      <c r="C724" s="46"/>
      <c r="U724" s="31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  <c r="IC724"/>
      <c r="ID724"/>
      <c r="IE724"/>
      <c r="IF724"/>
      <c r="IG724"/>
      <c r="IH724"/>
      <c r="II724"/>
      <c r="IJ724"/>
      <c r="IK724"/>
      <c r="IL724"/>
      <c r="IM724"/>
      <c r="IN724"/>
      <c r="IO724"/>
    </row>
    <row r="725" spans="3:249" s="1" customFormat="1" x14ac:dyDescent="0.25">
      <c r="C725" s="46"/>
      <c r="U725" s="31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</row>
    <row r="726" spans="3:249" s="1" customFormat="1" x14ac:dyDescent="0.25">
      <c r="C726" s="46"/>
      <c r="U726" s="31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  <c r="IC726"/>
      <c r="ID726"/>
      <c r="IE726"/>
      <c r="IF726"/>
      <c r="IG726"/>
      <c r="IH726"/>
      <c r="II726"/>
      <c r="IJ726"/>
      <c r="IK726"/>
      <c r="IL726"/>
      <c r="IM726"/>
      <c r="IN726"/>
      <c r="IO726"/>
    </row>
    <row r="727" spans="3:249" s="1" customFormat="1" x14ac:dyDescent="0.25">
      <c r="C727" s="46"/>
      <c r="U727" s="31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  <c r="IH727"/>
      <c r="II727"/>
      <c r="IJ727"/>
      <c r="IK727"/>
      <c r="IL727"/>
      <c r="IM727"/>
      <c r="IN727"/>
      <c r="IO727"/>
    </row>
    <row r="728" spans="3:249" s="1" customFormat="1" x14ac:dyDescent="0.25">
      <c r="C728" s="46"/>
      <c r="U728" s="31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  <c r="IC728"/>
      <c r="ID728"/>
      <c r="IE728"/>
      <c r="IF728"/>
      <c r="IG728"/>
      <c r="IH728"/>
      <c r="II728"/>
      <c r="IJ728"/>
      <c r="IK728"/>
      <c r="IL728"/>
      <c r="IM728"/>
      <c r="IN728"/>
      <c r="IO728"/>
    </row>
    <row r="729" spans="3:249" s="1" customFormat="1" x14ac:dyDescent="0.25">
      <c r="C729" s="46"/>
      <c r="U729" s="31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</row>
    <row r="730" spans="3:249" s="1" customFormat="1" x14ac:dyDescent="0.25">
      <c r="C730" s="46"/>
      <c r="U730" s="31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</row>
    <row r="731" spans="3:249" s="1" customFormat="1" x14ac:dyDescent="0.25">
      <c r="C731" s="46"/>
      <c r="U731" s="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  <c r="IH731"/>
      <c r="II731"/>
      <c r="IJ731"/>
      <c r="IK731"/>
      <c r="IL731"/>
      <c r="IM731"/>
      <c r="IN731"/>
      <c r="IO731"/>
    </row>
    <row r="732" spans="3:249" s="1" customFormat="1" x14ac:dyDescent="0.25">
      <c r="C732" s="46"/>
      <c r="U732" s="31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  <c r="IJ732"/>
      <c r="IK732"/>
      <c r="IL732"/>
      <c r="IM732"/>
      <c r="IN732"/>
      <c r="IO732"/>
    </row>
    <row r="733" spans="3:249" s="1" customFormat="1" x14ac:dyDescent="0.25">
      <c r="C733" s="46"/>
      <c r="U733" s="31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  <c r="IH733"/>
      <c r="II733"/>
      <c r="IJ733"/>
      <c r="IK733"/>
      <c r="IL733"/>
      <c r="IM733"/>
      <c r="IN733"/>
      <c r="IO733"/>
    </row>
    <row r="734" spans="3:249" s="1" customFormat="1" x14ac:dyDescent="0.25">
      <c r="C734" s="46"/>
      <c r="U734" s="31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  <c r="IH734"/>
      <c r="II734"/>
      <c r="IJ734"/>
      <c r="IK734"/>
      <c r="IL734"/>
      <c r="IM734"/>
      <c r="IN734"/>
      <c r="IO734"/>
    </row>
    <row r="735" spans="3:249" s="1" customFormat="1" x14ac:dyDescent="0.25">
      <c r="C735" s="46"/>
      <c r="U735" s="31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  <c r="IJ735"/>
      <c r="IK735"/>
      <c r="IL735"/>
      <c r="IM735"/>
      <c r="IN735"/>
      <c r="IO735"/>
    </row>
    <row r="736" spans="3:249" s="1" customFormat="1" x14ac:dyDescent="0.25">
      <c r="C736" s="46"/>
      <c r="U736" s="31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</row>
    <row r="737" spans="3:249" s="1" customFormat="1" x14ac:dyDescent="0.25">
      <c r="C737" s="46"/>
      <c r="U737" s="31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  <c r="IH737"/>
      <c r="II737"/>
      <c r="IJ737"/>
      <c r="IK737"/>
      <c r="IL737"/>
      <c r="IM737"/>
      <c r="IN737"/>
      <c r="IO737"/>
    </row>
    <row r="738" spans="3:249" s="1" customFormat="1" x14ac:dyDescent="0.25">
      <c r="C738" s="46"/>
      <c r="U738" s="31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  <c r="IC738"/>
      <c r="ID738"/>
      <c r="IE738"/>
      <c r="IF738"/>
      <c r="IG738"/>
      <c r="IH738"/>
      <c r="II738"/>
      <c r="IJ738"/>
      <c r="IK738"/>
      <c r="IL738"/>
      <c r="IM738"/>
      <c r="IN738"/>
      <c r="IO738"/>
    </row>
    <row r="739" spans="3:249" s="1" customFormat="1" x14ac:dyDescent="0.25">
      <c r="C739" s="46"/>
      <c r="U739" s="31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  <c r="IC739"/>
      <c r="ID739"/>
      <c r="IE739"/>
      <c r="IF739"/>
      <c r="IG739"/>
      <c r="IH739"/>
      <c r="II739"/>
      <c r="IJ739"/>
      <c r="IK739"/>
      <c r="IL739"/>
      <c r="IM739"/>
      <c r="IN739"/>
      <c r="IO739"/>
    </row>
    <row r="740" spans="3:249" s="1" customFormat="1" x14ac:dyDescent="0.25">
      <c r="C740" s="46"/>
      <c r="U740" s="31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  <c r="IH740"/>
      <c r="II740"/>
      <c r="IJ740"/>
      <c r="IK740"/>
      <c r="IL740"/>
      <c r="IM740"/>
      <c r="IN740"/>
      <c r="IO740"/>
    </row>
    <row r="741" spans="3:249" s="1" customFormat="1" x14ac:dyDescent="0.25">
      <c r="C741" s="46"/>
      <c r="U741" s="3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  <c r="IH741"/>
      <c r="II741"/>
      <c r="IJ741"/>
      <c r="IK741"/>
      <c r="IL741"/>
      <c r="IM741"/>
      <c r="IN741"/>
      <c r="IO741"/>
    </row>
    <row r="742" spans="3:249" s="1" customFormat="1" x14ac:dyDescent="0.25">
      <c r="C742" s="46"/>
      <c r="U742" s="31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  <c r="IC742"/>
      <c r="ID742"/>
      <c r="IE742"/>
      <c r="IF742"/>
      <c r="IG742"/>
      <c r="IH742"/>
      <c r="II742"/>
      <c r="IJ742"/>
      <c r="IK742"/>
      <c r="IL742"/>
      <c r="IM742"/>
      <c r="IN742"/>
      <c r="IO742"/>
    </row>
    <row r="743" spans="3:249" s="1" customFormat="1" x14ac:dyDescent="0.25">
      <c r="C743" s="46"/>
      <c r="U743" s="31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  <c r="IC743"/>
      <c r="ID743"/>
      <c r="IE743"/>
      <c r="IF743"/>
      <c r="IG743"/>
      <c r="IH743"/>
      <c r="II743"/>
      <c r="IJ743"/>
      <c r="IK743"/>
      <c r="IL743"/>
      <c r="IM743"/>
      <c r="IN743"/>
      <c r="IO743"/>
    </row>
    <row r="744" spans="3:249" s="1" customFormat="1" x14ac:dyDescent="0.25">
      <c r="C744" s="46"/>
      <c r="U744" s="31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  <c r="IC744"/>
      <c r="ID744"/>
      <c r="IE744"/>
      <c r="IF744"/>
      <c r="IG744"/>
      <c r="IH744"/>
      <c r="II744"/>
      <c r="IJ744"/>
      <c r="IK744"/>
      <c r="IL744"/>
      <c r="IM744"/>
      <c r="IN744"/>
      <c r="IO744"/>
    </row>
    <row r="745" spans="3:249" s="1" customFormat="1" x14ac:dyDescent="0.25">
      <c r="C745" s="46"/>
      <c r="U745" s="31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  <c r="IC745"/>
      <c r="ID745"/>
      <c r="IE745"/>
      <c r="IF745"/>
      <c r="IG745"/>
      <c r="IH745"/>
      <c r="II745"/>
      <c r="IJ745"/>
      <c r="IK745"/>
      <c r="IL745"/>
      <c r="IM745"/>
      <c r="IN745"/>
      <c r="IO745"/>
    </row>
    <row r="746" spans="3:249" s="1" customFormat="1" x14ac:dyDescent="0.25">
      <c r="C746" s="46"/>
      <c r="U746" s="31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  <c r="IC746"/>
      <c r="ID746"/>
      <c r="IE746"/>
      <c r="IF746"/>
      <c r="IG746"/>
      <c r="IH746"/>
      <c r="II746"/>
      <c r="IJ746"/>
      <c r="IK746"/>
      <c r="IL746"/>
      <c r="IM746"/>
      <c r="IN746"/>
      <c r="IO746"/>
    </row>
    <row r="747" spans="3:249" s="1" customFormat="1" x14ac:dyDescent="0.25">
      <c r="C747" s="46"/>
      <c r="U747" s="31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  <c r="IH747"/>
      <c r="II747"/>
      <c r="IJ747"/>
      <c r="IK747"/>
      <c r="IL747"/>
      <c r="IM747"/>
      <c r="IN747"/>
      <c r="IO747"/>
    </row>
    <row r="748" spans="3:249" s="1" customFormat="1" x14ac:dyDescent="0.25">
      <c r="C748" s="46"/>
      <c r="U748" s="31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  <c r="IH748"/>
      <c r="II748"/>
      <c r="IJ748"/>
      <c r="IK748"/>
      <c r="IL748"/>
      <c r="IM748"/>
      <c r="IN748"/>
      <c r="IO748"/>
    </row>
    <row r="749" spans="3:249" s="1" customFormat="1" x14ac:dyDescent="0.25">
      <c r="C749" s="46"/>
      <c r="U749" s="31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  <c r="IH749"/>
      <c r="II749"/>
      <c r="IJ749"/>
      <c r="IK749"/>
      <c r="IL749"/>
      <c r="IM749"/>
      <c r="IN749"/>
      <c r="IO749"/>
    </row>
    <row r="750" spans="3:249" s="1" customFormat="1" x14ac:dyDescent="0.25">
      <c r="C750" s="46"/>
      <c r="U750" s="31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  <c r="IH750"/>
      <c r="II750"/>
      <c r="IJ750"/>
      <c r="IK750"/>
      <c r="IL750"/>
      <c r="IM750"/>
      <c r="IN750"/>
      <c r="IO750"/>
    </row>
    <row r="751" spans="3:249" s="1" customFormat="1" x14ac:dyDescent="0.25">
      <c r="C751" s="46"/>
      <c r="U751" s="3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  <c r="IJ751"/>
      <c r="IK751"/>
      <c r="IL751"/>
      <c r="IM751"/>
      <c r="IN751"/>
      <c r="IO751"/>
    </row>
    <row r="752" spans="3:249" s="1" customFormat="1" x14ac:dyDescent="0.25">
      <c r="C752" s="46"/>
      <c r="U752" s="31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  <c r="IH752"/>
      <c r="II752"/>
      <c r="IJ752"/>
      <c r="IK752"/>
      <c r="IL752"/>
      <c r="IM752"/>
      <c r="IN752"/>
      <c r="IO752"/>
    </row>
    <row r="753" spans="3:249" s="1" customFormat="1" x14ac:dyDescent="0.25">
      <c r="C753" s="46"/>
      <c r="U753" s="31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  <c r="IH753"/>
      <c r="II753"/>
      <c r="IJ753"/>
      <c r="IK753"/>
      <c r="IL753"/>
      <c r="IM753"/>
      <c r="IN753"/>
      <c r="IO753"/>
    </row>
    <row r="754" spans="3:249" s="1" customFormat="1" x14ac:dyDescent="0.25">
      <c r="C754" s="46"/>
      <c r="U754" s="31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  <c r="IH754"/>
      <c r="II754"/>
      <c r="IJ754"/>
      <c r="IK754"/>
      <c r="IL754"/>
      <c r="IM754"/>
      <c r="IN754"/>
      <c r="IO754"/>
    </row>
    <row r="755" spans="3:249" s="1" customFormat="1" x14ac:dyDescent="0.25">
      <c r="C755" s="46"/>
      <c r="U755" s="31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  <c r="IC755"/>
      <c r="ID755"/>
      <c r="IE755"/>
      <c r="IF755"/>
      <c r="IG755"/>
      <c r="IH755"/>
      <c r="II755"/>
      <c r="IJ755"/>
      <c r="IK755"/>
      <c r="IL755"/>
      <c r="IM755"/>
      <c r="IN755"/>
      <c r="IO755"/>
    </row>
    <row r="756" spans="3:249" s="1" customFormat="1" x14ac:dyDescent="0.25">
      <c r="C756" s="46"/>
      <c r="U756" s="31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  <c r="HA756"/>
      <c r="HB756"/>
      <c r="HC756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  <c r="IC756"/>
      <c r="ID756"/>
      <c r="IE756"/>
      <c r="IF756"/>
      <c r="IG756"/>
      <c r="IH756"/>
      <c r="II756"/>
      <c r="IJ756"/>
      <c r="IK756"/>
      <c r="IL756"/>
      <c r="IM756"/>
      <c r="IN756"/>
      <c r="IO756"/>
    </row>
    <row r="757" spans="3:249" s="1" customFormat="1" x14ac:dyDescent="0.25">
      <c r="C757" s="46"/>
      <c r="U757" s="31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  <c r="IC757"/>
      <c r="ID757"/>
      <c r="IE757"/>
      <c r="IF757"/>
      <c r="IG757"/>
      <c r="IH757"/>
      <c r="II757"/>
      <c r="IJ757"/>
      <c r="IK757"/>
      <c r="IL757"/>
      <c r="IM757"/>
      <c r="IN757"/>
      <c r="IO757"/>
    </row>
    <row r="758" spans="3:249" s="1" customFormat="1" x14ac:dyDescent="0.25">
      <c r="C758" s="46"/>
      <c r="U758" s="31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  <c r="IH758"/>
      <c r="II758"/>
      <c r="IJ758"/>
      <c r="IK758"/>
      <c r="IL758"/>
      <c r="IM758"/>
      <c r="IN758"/>
      <c r="IO758"/>
    </row>
    <row r="759" spans="3:249" s="1" customFormat="1" x14ac:dyDescent="0.25">
      <c r="C759" s="46"/>
      <c r="U759" s="31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  <c r="IH759"/>
      <c r="II759"/>
      <c r="IJ759"/>
      <c r="IK759"/>
      <c r="IL759"/>
      <c r="IM759"/>
      <c r="IN759"/>
      <c r="IO759"/>
    </row>
    <row r="760" spans="3:249" s="1" customFormat="1" x14ac:dyDescent="0.25">
      <c r="C760" s="46"/>
      <c r="U760" s="31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  <c r="IC760"/>
      <c r="ID760"/>
      <c r="IE760"/>
      <c r="IF760"/>
      <c r="IG760"/>
      <c r="IH760"/>
      <c r="II760"/>
      <c r="IJ760"/>
      <c r="IK760"/>
      <c r="IL760"/>
      <c r="IM760"/>
      <c r="IN760"/>
      <c r="IO760"/>
    </row>
    <row r="761" spans="3:249" s="1" customFormat="1" x14ac:dyDescent="0.25">
      <c r="C761" s="46"/>
      <c r="U761" s="3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  <c r="IC761"/>
      <c r="ID761"/>
      <c r="IE761"/>
      <c r="IF761"/>
      <c r="IG761"/>
      <c r="IH761"/>
      <c r="II761"/>
      <c r="IJ761"/>
      <c r="IK761"/>
      <c r="IL761"/>
      <c r="IM761"/>
      <c r="IN761"/>
      <c r="IO761"/>
    </row>
    <row r="762" spans="3:249" s="1" customFormat="1" x14ac:dyDescent="0.25">
      <c r="C762" s="46"/>
      <c r="U762" s="31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  <c r="HA762"/>
      <c r="HB762"/>
      <c r="HC762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  <c r="IC762"/>
      <c r="ID762"/>
      <c r="IE762"/>
      <c r="IF762"/>
      <c r="IG762"/>
      <c r="IH762"/>
      <c r="II762"/>
      <c r="IJ762"/>
      <c r="IK762"/>
      <c r="IL762"/>
      <c r="IM762"/>
      <c r="IN762"/>
      <c r="IO762"/>
    </row>
    <row r="763" spans="3:249" s="1" customFormat="1" x14ac:dyDescent="0.25">
      <c r="C763" s="46"/>
      <c r="U763" s="31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  <c r="IH763"/>
      <c r="II763"/>
      <c r="IJ763"/>
      <c r="IK763"/>
      <c r="IL763"/>
      <c r="IM763"/>
      <c r="IN763"/>
      <c r="IO763"/>
    </row>
    <row r="764" spans="3:249" s="1" customFormat="1" x14ac:dyDescent="0.25">
      <c r="C764" s="46"/>
      <c r="U764" s="31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  <c r="IH764"/>
      <c r="II764"/>
      <c r="IJ764"/>
      <c r="IK764"/>
      <c r="IL764"/>
      <c r="IM764"/>
      <c r="IN764"/>
      <c r="IO764"/>
    </row>
    <row r="765" spans="3:249" s="1" customFormat="1" x14ac:dyDescent="0.25">
      <c r="C765" s="46"/>
      <c r="U765" s="31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  <c r="IH765"/>
      <c r="II765"/>
      <c r="IJ765"/>
      <c r="IK765"/>
      <c r="IL765"/>
      <c r="IM765"/>
      <c r="IN765"/>
      <c r="IO765"/>
    </row>
    <row r="766" spans="3:249" s="1" customFormat="1" x14ac:dyDescent="0.25">
      <c r="C766" s="46"/>
      <c r="U766" s="31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  <c r="IH766"/>
      <c r="II766"/>
      <c r="IJ766"/>
      <c r="IK766"/>
      <c r="IL766"/>
      <c r="IM766"/>
      <c r="IN766"/>
      <c r="IO766"/>
    </row>
    <row r="767" spans="3:249" s="1" customFormat="1" x14ac:dyDescent="0.25">
      <c r="C767" s="46"/>
      <c r="U767" s="31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  <c r="IH767"/>
      <c r="II767"/>
      <c r="IJ767"/>
      <c r="IK767"/>
      <c r="IL767"/>
      <c r="IM767"/>
      <c r="IN767"/>
      <c r="IO767"/>
    </row>
    <row r="768" spans="3:249" s="1" customFormat="1" x14ac:dyDescent="0.25">
      <c r="C768" s="46"/>
      <c r="U768" s="31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  <c r="IH768"/>
      <c r="II768"/>
      <c r="IJ768"/>
      <c r="IK768"/>
      <c r="IL768"/>
      <c r="IM768"/>
      <c r="IN768"/>
      <c r="IO768"/>
    </row>
    <row r="769" spans="3:249" s="1" customFormat="1" x14ac:dyDescent="0.25">
      <c r="C769" s="46"/>
      <c r="U769" s="31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  <c r="IH769"/>
      <c r="II769"/>
      <c r="IJ769"/>
      <c r="IK769"/>
      <c r="IL769"/>
      <c r="IM769"/>
      <c r="IN769"/>
      <c r="IO769"/>
    </row>
    <row r="770" spans="3:249" s="1" customFormat="1" x14ac:dyDescent="0.25">
      <c r="C770" s="46"/>
      <c r="U770" s="31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  <c r="IH770"/>
      <c r="II770"/>
      <c r="IJ770"/>
      <c r="IK770"/>
      <c r="IL770"/>
      <c r="IM770"/>
      <c r="IN770"/>
      <c r="IO770"/>
    </row>
    <row r="771" spans="3:249" s="1" customFormat="1" x14ac:dyDescent="0.25">
      <c r="C771" s="46"/>
      <c r="U771" s="3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  <c r="IH771"/>
      <c r="II771"/>
      <c r="IJ771"/>
      <c r="IK771"/>
      <c r="IL771"/>
      <c r="IM771"/>
      <c r="IN771"/>
      <c r="IO771"/>
    </row>
    <row r="772" spans="3:249" s="1" customFormat="1" x14ac:dyDescent="0.25">
      <c r="C772" s="46"/>
      <c r="U772" s="31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  <c r="IH772"/>
      <c r="II772"/>
      <c r="IJ772"/>
      <c r="IK772"/>
      <c r="IL772"/>
      <c r="IM772"/>
      <c r="IN772"/>
      <c r="IO772"/>
    </row>
    <row r="773" spans="3:249" s="1" customFormat="1" x14ac:dyDescent="0.25">
      <c r="C773" s="46"/>
      <c r="U773" s="31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  <c r="IH773"/>
      <c r="II773"/>
      <c r="IJ773"/>
      <c r="IK773"/>
      <c r="IL773"/>
      <c r="IM773"/>
      <c r="IN773"/>
      <c r="IO773"/>
    </row>
    <row r="774" spans="3:249" s="1" customFormat="1" x14ac:dyDescent="0.25">
      <c r="C774" s="46"/>
      <c r="U774" s="31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  <c r="IH774"/>
      <c r="II774"/>
      <c r="IJ774"/>
      <c r="IK774"/>
      <c r="IL774"/>
      <c r="IM774"/>
      <c r="IN774"/>
      <c r="IO774"/>
    </row>
    <row r="775" spans="3:249" s="1" customFormat="1" x14ac:dyDescent="0.25">
      <c r="C775" s="46"/>
      <c r="U775" s="31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  <c r="IH775"/>
      <c r="II775"/>
      <c r="IJ775"/>
      <c r="IK775"/>
      <c r="IL775"/>
      <c r="IM775"/>
      <c r="IN775"/>
      <c r="IO775"/>
    </row>
    <row r="776" spans="3:249" s="1" customFormat="1" x14ac:dyDescent="0.25">
      <c r="C776" s="46"/>
      <c r="U776" s="31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  <c r="IH776"/>
      <c r="II776"/>
      <c r="IJ776"/>
      <c r="IK776"/>
      <c r="IL776"/>
      <c r="IM776"/>
      <c r="IN776"/>
      <c r="IO776"/>
    </row>
    <row r="777" spans="3:249" s="1" customFormat="1" x14ac:dyDescent="0.25">
      <c r="C777" s="46"/>
      <c r="U777" s="31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  <c r="IJ777"/>
      <c r="IK777"/>
      <c r="IL777"/>
      <c r="IM777"/>
      <c r="IN777"/>
      <c r="IO777"/>
    </row>
    <row r="778" spans="3:249" s="1" customFormat="1" x14ac:dyDescent="0.25">
      <c r="C778" s="46"/>
      <c r="U778" s="31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  <c r="IJ778"/>
      <c r="IK778"/>
      <c r="IL778"/>
      <c r="IM778"/>
      <c r="IN778"/>
      <c r="IO778"/>
    </row>
    <row r="779" spans="3:249" s="1" customFormat="1" x14ac:dyDescent="0.25">
      <c r="C779" s="46"/>
      <c r="U779" s="31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  <c r="IJ779"/>
      <c r="IK779"/>
      <c r="IL779"/>
      <c r="IM779"/>
      <c r="IN779"/>
      <c r="IO779"/>
    </row>
    <row r="780" spans="3:249" s="1" customFormat="1" x14ac:dyDescent="0.25">
      <c r="C780" s="46"/>
      <c r="U780" s="31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  <c r="IH780"/>
      <c r="II780"/>
      <c r="IJ780"/>
      <c r="IK780"/>
      <c r="IL780"/>
      <c r="IM780"/>
      <c r="IN780"/>
      <c r="IO780"/>
    </row>
    <row r="781" spans="3:249" s="1" customFormat="1" x14ac:dyDescent="0.25">
      <c r="C781" s="46"/>
      <c r="U781" s="3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  <c r="IJ781"/>
      <c r="IK781"/>
      <c r="IL781"/>
      <c r="IM781"/>
      <c r="IN781"/>
      <c r="IO781"/>
    </row>
    <row r="782" spans="3:249" s="1" customFormat="1" x14ac:dyDescent="0.25">
      <c r="C782" s="46"/>
      <c r="U782" s="31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  <c r="IJ782"/>
      <c r="IK782"/>
      <c r="IL782"/>
      <c r="IM782"/>
      <c r="IN782"/>
      <c r="IO782"/>
    </row>
    <row r="783" spans="3:249" s="1" customFormat="1" x14ac:dyDescent="0.25">
      <c r="C783" s="46"/>
      <c r="U783" s="31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  <c r="IJ783"/>
      <c r="IK783"/>
      <c r="IL783"/>
      <c r="IM783"/>
      <c r="IN783"/>
      <c r="IO783"/>
    </row>
    <row r="784" spans="3:249" s="1" customFormat="1" x14ac:dyDescent="0.25">
      <c r="C784" s="46"/>
      <c r="U784" s="31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  <c r="IH784"/>
      <c r="II784"/>
      <c r="IJ784"/>
      <c r="IK784"/>
      <c r="IL784"/>
      <c r="IM784"/>
      <c r="IN784"/>
      <c r="IO784"/>
    </row>
    <row r="785" spans="3:249" s="1" customFormat="1" x14ac:dyDescent="0.25">
      <c r="C785" s="46"/>
      <c r="U785" s="31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  <c r="IH785"/>
      <c r="II785"/>
      <c r="IJ785"/>
      <c r="IK785"/>
      <c r="IL785"/>
      <c r="IM785"/>
      <c r="IN785"/>
      <c r="IO785"/>
    </row>
    <row r="786" spans="3:249" s="1" customFormat="1" x14ac:dyDescent="0.25">
      <c r="C786" s="46"/>
      <c r="U786" s="31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  <c r="IH786"/>
      <c r="II786"/>
      <c r="IJ786"/>
      <c r="IK786"/>
      <c r="IL786"/>
      <c r="IM786"/>
      <c r="IN786"/>
      <c r="IO786"/>
    </row>
    <row r="787" spans="3:249" s="1" customFormat="1" x14ac:dyDescent="0.25">
      <c r="C787" s="46"/>
      <c r="U787" s="31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  <c r="IH787"/>
      <c r="II787"/>
      <c r="IJ787"/>
      <c r="IK787"/>
      <c r="IL787"/>
      <c r="IM787"/>
      <c r="IN787"/>
      <c r="IO787"/>
    </row>
    <row r="788" spans="3:249" s="1" customFormat="1" x14ac:dyDescent="0.25">
      <c r="C788" s="46"/>
      <c r="U788" s="31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  <c r="IH788"/>
      <c r="II788"/>
      <c r="IJ788"/>
      <c r="IK788"/>
      <c r="IL788"/>
      <c r="IM788"/>
      <c r="IN788"/>
      <c r="IO788"/>
    </row>
    <row r="789" spans="3:249" s="1" customFormat="1" x14ac:dyDescent="0.25">
      <c r="C789" s="46"/>
      <c r="U789" s="31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  <c r="IH789"/>
      <c r="II789"/>
      <c r="IJ789"/>
      <c r="IK789"/>
      <c r="IL789"/>
      <c r="IM789"/>
      <c r="IN789"/>
      <c r="IO789"/>
    </row>
    <row r="790" spans="3:249" s="1" customFormat="1" x14ac:dyDescent="0.25">
      <c r="C790" s="46"/>
      <c r="U790" s="31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  <c r="IH790"/>
      <c r="II790"/>
      <c r="IJ790"/>
      <c r="IK790"/>
      <c r="IL790"/>
      <c r="IM790"/>
      <c r="IN790"/>
      <c r="IO790"/>
    </row>
    <row r="791" spans="3:249" s="1" customFormat="1" x14ac:dyDescent="0.25">
      <c r="C791" s="46"/>
      <c r="U791" s="3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  <c r="IH791"/>
      <c r="II791"/>
      <c r="IJ791"/>
      <c r="IK791"/>
      <c r="IL791"/>
      <c r="IM791"/>
      <c r="IN791"/>
      <c r="IO791"/>
    </row>
    <row r="792" spans="3:249" s="1" customFormat="1" x14ac:dyDescent="0.25">
      <c r="C792" s="46"/>
      <c r="U792" s="31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  <c r="IH792"/>
      <c r="II792"/>
      <c r="IJ792"/>
      <c r="IK792"/>
      <c r="IL792"/>
      <c r="IM792"/>
      <c r="IN792"/>
      <c r="IO792"/>
    </row>
    <row r="793" spans="3:249" s="1" customFormat="1" x14ac:dyDescent="0.25">
      <c r="C793" s="46"/>
      <c r="U793" s="31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  <c r="IH793"/>
      <c r="II793"/>
      <c r="IJ793"/>
      <c r="IK793"/>
      <c r="IL793"/>
      <c r="IM793"/>
      <c r="IN793"/>
      <c r="IO793"/>
    </row>
    <row r="794" spans="3:249" s="1" customFormat="1" x14ac:dyDescent="0.25">
      <c r="C794" s="46"/>
      <c r="U794" s="31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  <c r="IH794"/>
      <c r="II794"/>
      <c r="IJ794"/>
      <c r="IK794"/>
      <c r="IL794"/>
      <c r="IM794"/>
      <c r="IN794"/>
      <c r="IO794"/>
    </row>
    <row r="795" spans="3:249" s="1" customFormat="1" x14ac:dyDescent="0.25">
      <c r="C795" s="46"/>
      <c r="U795" s="31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  <c r="IH795"/>
      <c r="II795"/>
      <c r="IJ795"/>
      <c r="IK795"/>
      <c r="IL795"/>
      <c r="IM795"/>
      <c r="IN795"/>
      <c r="IO795"/>
    </row>
    <row r="796" spans="3:249" s="1" customFormat="1" x14ac:dyDescent="0.25">
      <c r="C796" s="46"/>
      <c r="U796" s="31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  <c r="IH796"/>
      <c r="II796"/>
      <c r="IJ796"/>
      <c r="IK796"/>
      <c r="IL796"/>
      <c r="IM796"/>
      <c r="IN796"/>
      <c r="IO796"/>
    </row>
    <row r="797" spans="3:249" s="1" customFormat="1" x14ac:dyDescent="0.25">
      <c r="C797" s="46"/>
      <c r="U797" s="31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  <c r="IH797"/>
      <c r="II797"/>
      <c r="IJ797"/>
      <c r="IK797"/>
      <c r="IL797"/>
      <c r="IM797"/>
      <c r="IN797"/>
      <c r="IO797"/>
    </row>
    <row r="798" spans="3:249" s="1" customFormat="1" x14ac:dyDescent="0.25">
      <c r="C798" s="46"/>
      <c r="U798" s="31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  <c r="IH798"/>
      <c r="II798"/>
      <c r="IJ798"/>
      <c r="IK798"/>
      <c r="IL798"/>
      <c r="IM798"/>
      <c r="IN798"/>
      <c r="IO798"/>
    </row>
    <row r="799" spans="3:249" s="1" customFormat="1" x14ac:dyDescent="0.25">
      <c r="C799" s="46"/>
      <c r="U799" s="31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  <c r="IH799"/>
      <c r="II799"/>
      <c r="IJ799"/>
      <c r="IK799"/>
      <c r="IL799"/>
      <c r="IM799"/>
      <c r="IN799"/>
      <c r="IO799"/>
    </row>
    <row r="800" spans="3:249" s="1" customFormat="1" x14ac:dyDescent="0.25">
      <c r="C800" s="46"/>
      <c r="U800" s="31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  <c r="IH800"/>
      <c r="II800"/>
      <c r="IJ800"/>
      <c r="IK800"/>
      <c r="IL800"/>
      <c r="IM800"/>
      <c r="IN800"/>
      <c r="IO800"/>
    </row>
    <row r="801" spans="3:249" s="1" customFormat="1" x14ac:dyDescent="0.25">
      <c r="C801" s="46"/>
      <c r="U801" s="3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  <c r="IH801"/>
      <c r="II801"/>
      <c r="IJ801"/>
      <c r="IK801"/>
      <c r="IL801"/>
      <c r="IM801"/>
      <c r="IN801"/>
      <c r="IO801"/>
    </row>
    <row r="802" spans="3:249" s="1" customFormat="1" x14ac:dyDescent="0.25">
      <c r="C802" s="46"/>
      <c r="U802" s="31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  <c r="IH802"/>
      <c r="II802"/>
      <c r="IJ802"/>
      <c r="IK802"/>
      <c r="IL802"/>
      <c r="IM802"/>
      <c r="IN802"/>
      <c r="IO802"/>
    </row>
    <row r="803" spans="3:249" s="1" customFormat="1" x14ac:dyDescent="0.25">
      <c r="C803" s="46"/>
      <c r="U803" s="31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  <c r="IH803"/>
      <c r="II803"/>
      <c r="IJ803"/>
      <c r="IK803"/>
      <c r="IL803"/>
      <c r="IM803"/>
      <c r="IN803"/>
      <c r="IO803"/>
    </row>
    <row r="804" spans="3:249" s="1" customFormat="1" x14ac:dyDescent="0.25">
      <c r="C804" s="46"/>
      <c r="U804" s="31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  <c r="IJ804"/>
      <c r="IK804"/>
      <c r="IL804"/>
      <c r="IM804"/>
      <c r="IN804"/>
      <c r="IO804"/>
    </row>
    <row r="805" spans="3:249" s="1" customFormat="1" x14ac:dyDescent="0.25">
      <c r="C805" s="46"/>
      <c r="U805" s="31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  <c r="IH805"/>
      <c r="II805"/>
      <c r="IJ805"/>
      <c r="IK805"/>
      <c r="IL805"/>
      <c r="IM805"/>
      <c r="IN805"/>
      <c r="IO805"/>
    </row>
    <row r="806" spans="3:249" s="1" customFormat="1" x14ac:dyDescent="0.25">
      <c r="C806" s="46"/>
      <c r="U806" s="31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  <c r="IH806"/>
      <c r="II806"/>
      <c r="IJ806"/>
      <c r="IK806"/>
      <c r="IL806"/>
      <c r="IM806"/>
      <c r="IN806"/>
      <c r="IO806"/>
    </row>
    <row r="807" spans="3:249" s="1" customFormat="1" x14ac:dyDescent="0.25">
      <c r="C807" s="46"/>
      <c r="U807" s="31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  <c r="IH807"/>
      <c r="II807"/>
      <c r="IJ807"/>
      <c r="IK807"/>
      <c r="IL807"/>
      <c r="IM807"/>
      <c r="IN807"/>
      <c r="IO807"/>
    </row>
    <row r="808" spans="3:249" s="1" customFormat="1" x14ac:dyDescent="0.25">
      <c r="C808" s="46"/>
      <c r="U808" s="31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  <c r="IH808"/>
      <c r="II808"/>
      <c r="IJ808"/>
      <c r="IK808"/>
      <c r="IL808"/>
      <c r="IM808"/>
      <c r="IN808"/>
      <c r="IO808"/>
    </row>
    <row r="809" spans="3:249" s="1" customFormat="1" x14ac:dyDescent="0.25">
      <c r="C809" s="46"/>
      <c r="U809" s="31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  <c r="IH809"/>
      <c r="II809"/>
      <c r="IJ809"/>
      <c r="IK809"/>
      <c r="IL809"/>
      <c r="IM809"/>
      <c r="IN809"/>
      <c r="IO809"/>
    </row>
    <row r="810" spans="3:249" s="1" customFormat="1" x14ac:dyDescent="0.25">
      <c r="C810" s="46"/>
      <c r="U810" s="31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  <c r="IH810"/>
      <c r="II810"/>
      <c r="IJ810"/>
      <c r="IK810"/>
      <c r="IL810"/>
      <c r="IM810"/>
      <c r="IN810"/>
      <c r="IO810"/>
    </row>
    <row r="811" spans="3:249" s="1" customFormat="1" x14ac:dyDescent="0.25">
      <c r="C811" s="46"/>
      <c r="U811" s="3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  <c r="IH811"/>
      <c r="II811"/>
      <c r="IJ811"/>
      <c r="IK811"/>
      <c r="IL811"/>
      <c r="IM811"/>
      <c r="IN811"/>
      <c r="IO811"/>
    </row>
    <row r="812" spans="3:249" s="1" customFormat="1" x14ac:dyDescent="0.25">
      <c r="C812" s="46"/>
      <c r="U812" s="31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  <c r="IH812"/>
      <c r="II812"/>
      <c r="IJ812"/>
      <c r="IK812"/>
      <c r="IL812"/>
      <c r="IM812"/>
      <c r="IN812"/>
      <c r="IO812"/>
    </row>
    <row r="813" spans="3:249" s="1" customFormat="1" x14ac:dyDescent="0.25">
      <c r="C813" s="46"/>
      <c r="U813" s="31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  <c r="IH813"/>
      <c r="II813"/>
      <c r="IJ813"/>
      <c r="IK813"/>
      <c r="IL813"/>
      <c r="IM813"/>
      <c r="IN813"/>
      <c r="IO813"/>
    </row>
    <row r="814" spans="3:249" s="1" customFormat="1" x14ac:dyDescent="0.25">
      <c r="C814" s="46"/>
      <c r="U814" s="31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  <c r="IH814"/>
      <c r="II814"/>
      <c r="IJ814"/>
      <c r="IK814"/>
      <c r="IL814"/>
      <c r="IM814"/>
      <c r="IN814"/>
      <c r="IO814"/>
    </row>
    <row r="815" spans="3:249" s="1" customFormat="1" x14ac:dyDescent="0.25">
      <c r="C815" s="46"/>
      <c r="U815" s="31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  <c r="IH815"/>
      <c r="II815"/>
      <c r="IJ815"/>
      <c r="IK815"/>
      <c r="IL815"/>
      <c r="IM815"/>
      <c r="IN815"/>
      <c r="IO815"/>
    </row>
    <row r="816" spans="3:249" s="1" customFormat="1" x14ac:dyDescent="0.25">
      <c r="C816" s="46"/>
      <c r="U816" s="31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  <c r="IH816"/>
      <c r="II816"/>
      <c r="IJ816"/>
      <c r="IK816"/>
      <c r="IL816"/>
      <c r="IM816"/>
      <c r="IN816"/>
      <c r="IO816"/>
    </row>
    <row r="817" spans="3:249" s="1" customFormat="1" x14ac:dyDescent="0.25">
      <c r="C817" s="46"/>
      <c r="U817" s="31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  <c r="IH817"/>
      <c r="II817"/>
      <c r="IJ817"/>
      <c r="IK817"/>
      <c r="IL817"/>
      <c r="IM817"/>
      <c r="IN817"/>
      <c r="IO817"/>
    </row>
    <row r="818" spans="3:249" s="1" customFormat="1" x14ac:dyDescent="0.25">
      <c r="C818" s="46"/>
      <c r="U818" s="31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  <c r="IH818"/>
      <c r="II818"/>
      <c r="IJ818"/>
      <c r="IK818"/>
      <c r="IL818"/>
      <c r="IM818"/>
      <c r="IN818"/>
      <c r="IO818"/>
    </row>
    <row r="819" spans="3:249" s="1" customFormat="1" x14ac:dyDescent="0.25">
      <c r="C819" s="46"/>
      <c r="U819" s="31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  <c r="IH819"/>
      <c r="II819"/>
      <c r="IJ819"/>
      <c r="IK819"/>
      <c r="IL819"/>
      <c r="IM819"/>
      <c r="IN819"/>
      <c r="IO819"/>
    </row>
    <row r="820" spans="3:249" s="1" customFormat="1" x14ac:dyDescent="0.25">
      <c r="C820" s="46"/>
      <c r="U820" s="31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  <c r="IH820"/>
      <c r="II820"/>
      <c r="IJ820"/>
      <c r="IK820"/>
      <c r="IL820"/>
      <c r="IM820"/>
      <c r="IN820"/>
      <c r="IO820"/>
    </row>
    <row r="821" spans="3:249" s="1" customFormat="1" x14ac:dyDescent="0.25">
      <c r="C821" s="46"/>
      <c r="U821" s="3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  <c r="IH821"/>
      <c r="II821"/>
      <c r="IJ821"/>
      <c r="IK821"/>
      <c r="IL821"/>
      <c r="IM821"/>
      <c r="IN821"/>
      <c r="IO821"/>
    </row>
  </sheetData>
  <mergeCells count="30">
    <mergeCell ref="AZ3:BC3"/>
    <mergeCell ref="BD3:BD8"/>
    <mergeCell ref="D5:BC5"/>
    <mergeCell ref="D7:BC7"/>
    <mergeCell ref="AD3:AG3"/>
    <mergeCell ref="AH3:AH4"/>
    <mergeCell ref="AI3:AK3"/>
    <mergeCell ref="AL3:AL4"/>
    <mergeCell ref="AM3:AP3"/>
    <mergeCell ref="AQ3:AQ4"/>
    <mergeCell ref="Q3:T3"/>
    <mergeCell ref="U3:U4"/>
    <mergeCell ref="V3:X3"/>
    <mergeCell ref="Y3:Y4"/>
    <mergeCell ref="Z3:AB3"/>
    <mergeCell ref="AC3:AC4"/>
    <mergeCell ref="B28:C28"/>
    <mergeCell ref="B1:AY1"/>
    <mergeCell ref="A12:A28"/>
    <mergeCell ref="AR3:AT3"/>
    <mergeCell ref="AU3:AU4"/>
    <mergeCell ref="AV3:AY3"/>
    <mergeCell ref="A3:A8"/>
    <mergeCell ref="B3:B8"/>
    <mergeCell ref="C3:C8"/>
    <mergeCell ref="D3:G3"/>
    <mergeCell ref="H3:H4"/>
    <mergeCell ref="I3:K3"/>
    <mergeCell ref="L3:L4"/>
    <mergeCell ref="M3:P3"/>
  </mergeCells>
  <pageMargins left="0.42" right="0.35" top="0.74803149606299213" bottom="0.49" header="0.31496062992125984" footer="0.31496062992125984"/>
  <pageSetup paperSize="9" scale="91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1"/>
  <sheetViews>
    <sheetView view="pageBreakPreview" zoomScaleNormal="14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" sqref="B1:BC1"/>
    </sheetView>
  </sheetViews>
  <sheetFormatPr defaultRowHeight="15" x14ac:dyDescent="0.25"/>
  <cols>
    <col min="1" max="1" width="2.5703125" style="1" customWidth="1"/>
    <col min="2" max="2" width="6.7109375" style="54" customWidth="1"/>
    <col min="3" max="3" width="18.28515625" style="46" customWidth="1"/>
    <col min="4" max="5" width="2.28515625" style="1" customWidth="1"/>
    <col min="6" max="6" width="2.140625" style="1" customWidth="1"/>
    <col min="7" max="10" width="2.140625" style="1" bestFit="1" customWidth="1"/>
    <col min="11" max="11" width="2.28515625" style="1" bestFit="1" customWidth="1"/>
    <col min="12" max="18" width="2.140625" style="1" bestFit="1" customWidth="1"/>
    <col min="19" max="19" width="2.42578125" style="1" customWidth="1"/>
    <col min="20" max="20" width="2.140625" style="1" bestFit="1" customWidth="1"/>
    <col min="21" max="21" width="2.140625" style="1" customWidth="1"/>
    <col min="22" max="22" width="2.140625" style="1" bestFit="1" customWidth="1"/>
    <col min="23" max="23" width="2.140625" style="1" customWidth="1"/>
    <col min="24" max="24" width="2.140625" style="1" bestFit="1" customWidth="1"/>
    <col min="25" max="25" width="2.140625" style="1" customWidth="1"/>
    <col min="26" max="40" width="2.140625" style="1" bestFit="1" customWidth="1"/>
    <col min="41" max="46" width="2.28515625" style="1" bestFit="1" customWidth="1"/>
    <col min="47" max="47" width="2.42578125" style="1" customWidth="1"/>
    <col min="48" max="48" width="3.28515625" style="1" customWidth="1"/>
    <col min="49" max="50" width="2.140625" style="1" bestFit="1" customWidth="1"/>
    <col min="51" max="51" width="2.140625" style="1" customWidth="1"/>
    <col min="52" max="52" width="2.28515625" style="1" customWidth="1"/>
    <col min="53" max="53" width="2" style="1" customWidth="1"/>
    <col min="54" max="55" width="2.140625" style="1" bestFit="1" customWidth="1"/>
    <col min="56" max="56" width="6.42578125" style="1" customWidth="1"/>
  </cols>
  <sheetData>
    <row r="1" spans="1:252" ht="15.75" x14ac:dyDescent="0.25">
      <c r="B1" s="296" t="s">
        <v>245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2" x14ac:dyDescent="0.25">
      <c r="B2" s="53"/>
      <c r="C2" s="3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ht="15" customHeight="1" x14ac:dyDescent="0.25">
      <c r="A3" s="251" t="s">
        <v>72</v>
      </c>
      <c r="B3" s="252" t="s">
        <v>0</v>
      </c>
      <c r="C3" s="254" t="s">
        <v>73</v>
      </c>
      <c r="D3" s="217" t="s">
        <v>75</v>
      </c>
      <c r="E3" s="218"/>
      <c r="F3" s="218"/>
      <c r="G3" s="219"/>
      <c r="H3" s="220" t="s">
        <v>143</v>
      </c>
      <c r="I3" s="217" t="s">
        <v>76</v>
      </c>
      <c r="J3" s="249"/>
      <c r="K3" s="250"/>
      <c r="L3" s="220" t="s">
        <v>144</v>
      </c>
      <c r="M3" s="217" t="s">
        <v>77</v>
      </c>
      <c r="N3" s="218"/>
      <c r="O3" s="218"/>
      <c r="P3" s="219"/>
      <c r="Q3" s="217" t="s">
        <v>78</v>
      </c>
      <c r="R3" s="218"/>
      <c r="S3" s="218"/>
      <c r="T3" s="219"/>
      <c r="U3" s="216" t="s">
        <v>145</v>
      </c>
      <c r="V3" s="217" t="s">
        <v>79</v>
      </c>
      <c r="W3" s="218"/>
      <c r="X3" s="219"/>
      <c r="Y3" s="213" t="s">
        <v>146</v>
      </c>
      <c r="Z3" s="217" t="s">
        <v>80</v>
      </c>
      <c r="AA3" s="218"/>
      <c r="AB3" s="218"/>
      <c r="AC3" s="220" t="s">
        <v>147</v>
      </c>
      <c r="AD3" s="217" t="s">
        <v>81</v>
      </c>
      <c r="AE3" s="218"/>
      <c r="AF3" s="218"/>
      <c r="AG3" s="219"/>
      <c r="AH3" s="216" t="s">
        <v>148</v>
      </c>
      <c r="AI3" s="215" t="s">
        <v>82</v>
      </c>
      <c r="AJ3" s="215"/>
      <c r="AK3" s="215"/>
      <c r="AL3" s="213" t="s">
        <v>149</v>
      </c>
      <c r="AM3" s="215" t="s">
        <v>83</v>
      </c>
      <c r="AN3" s="215"/>
      <c r="AO3" s="215"/>
      <c r="AP3" s="215"/>
      <c r="AQ3" s="220" t="s">
        <v>84</v>
      </c>
      <c r="AR3" s="217" t="s">
        <v>85</v>
      </c>
      <c r="AS3" s="218"/>
      <c r="AT3" s="219"/>
      <c r="AU3" s="220" t="s">
        <v>86</v>
      </c>
      <c r="AV3" s="217" t="s">
        <v>87</v>
      </c>
      <c r="AW3" s="218"/>
      <c r="AX3" s="218"/>
      <c r="AY3" s="219"/>
      <c r="AZ3" s="215" t="s">
        <v>88</v>
      </c>
      <c r="BA3" s="215"/>
      <c r="BB3" s="215"/>
      <c r="BC3" s="215"/>
      <c r="BD3" s="292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ht="34.5" customHeight="1" x14ac:dyDescent="0.25">
      <c r="A4" s="251"/>
      <c r="B4" s="253"/>
      <c r="C4" s="255"/>
      <c r="D4" s="85" t="s">
        <v>101</v>
      </c>
      <c r="E4" s="85" t="s">
        <v>102</v>
      </c>
      <c r="F4" s="85" t="s">
        <v>103</v>
      </c>
      <c r="G4" s="85" t="s">
        <v>104</v>
      </c>
      <c r="H4" s="221"/>
      <c r="I4" s="85" t="s">
        <v>105</v>
      </c>
      <c r="J4" s="85" t="s">
        <v>106</v>
      </c>
      <c r="K4" s="85" t="s">
        <v>107</v>
      </c>
      <c r="L4" s="221"/>
      <c r="M4" s="85" t="s">
        <v>119</v>
      </c>
      <c r="N4" s="85" t="s">
        <v>120</v>
      </c>
      <c r="O4" s="85" t="s">
        <v>121</v>
      </c>
      <c r="P4" s="85" t="s">
        <v>122</v>
      </c>
      <c r="Q4" s="85" t="s">
        <v>101</v>
      </c>
      <c r="R4" s="85" t="s">
        <v>102</v>
      </c>
      <c r="S4" s="85" t="s">
        <v>103</v>
      </c>
      <c r="T4" s="85" t="s">
        <v>104</v>
      </c>
      <c r="U4" s="216"/>
      <c r="V4" s="8" t="s">
        <v>90</v>
      </c>
      <c r="W4" s="85" t="s">
        <v>91</v>
      </c>
      <c r="X4" s="85" t="s">
        <v>92</v>
      </c>
      <c r="Y4" s="214"/>
      <c r="Z4" s="85" t="s">
        <v>93</v>
      </c>
      <c r="AA4" s="85" t="s">
        <v>94</v>
      </c>
      <c r="AB4" s="9" t="s">
        <v>95</v>
      </c>
      <c r="AC4" s="248"/>
      <c r="AD4" s="10" t="s">
        <v>93</v>
      </c>
      <c r="AE4" s="84" t="s">
        <v>94</v>
      </c>
      <c r="AF4" s="84" t="s">
        <v>103</v>
      </c>
      <c r="AG4" s="84" t="s">
        <v>104</v>
      </c>
      <c r="AH4" s="216"/>
      <c r="AI4" s="85" t="s">
        <v>90</v>
      </c>
      <c r="AJ4" s="85" t="s">
        <v>91</v>
      </c>
      <c r="AK4" s="85" t="s">
        <v>92</v>
      </c>
      <c r="AL4" s="214"/>
      <c r="AM4" s="85" t="s">
        <v>93</v>
      </c>
      <c r="AN4" s="85" t="s">
        <v>94</v>
      </c>
      <c r="AO4" s="9" t="s">
        <v>95</v>
      </c>
      <c r="AP4" s="85" t="s">
        <v>96</v>
      </c>
      <c r="AQ4" s="248"/>
      <c r="AR4" s="85" t="s">
        <v>105</v>
      </c>
      <c r="AS4" s="85" t="s">
        <v>106</v>
      </c>
      <c r="AT4" s="85" t="s">
        <v>107</v>
      </c>
      <c r="AU4" s="248"/>
      <c r="AV4" s="84" t="s">
        <v>97</v>
      </c>
      <c r="AW4" s="84" t="s">
        <v>98</v>
      </c>
      <c r="AX4" s="84" t="s">
        <v>99</v>
      </c>
      <c r="AY4" s="10" t="s">
        <v>100</v>
      </c>
      <c r="AZ4" s="85" t="s">
        <v>101</v>
      </c>
      <c r="BA4" s="85" t="s">
        <v>102</v>
      </c>
      <c r="BB4" s="85" t="s">
        <v>103</v>
      </c>
      <c r="BC4" s="85" t="s">
        <v>108</v>
      </c>
      <c r="BD4" s="293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x14ac:dyDescent="0.25">
      <c r="A5" s="251"/>
      <c r="B5" s="253"/>
      <c r="C5" s="255"/>
      <c r="D5" s="245" t="s">
        <v>109</v>
      </c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7"/>
      <c r="BD5" s="293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x14ac:dyDescent="0.25">
      <c r="A6" s="251"/>
      <c r="B6" s="253"/>
      <c r="C6" s="255"/>
      <c r="D6" s="85">
        <v>35</v>
      </c>
      <c r="E6" s="85">
        <v>36</v>
      </c>
      <c r="F6" s="85">
        <v>37</v>
      </c>
      <c r="G6" s="85">
        <v>38</v>
      </c>
      <c r="H6" s="85">
        <v>39</v>
      </c>
      <c r="I6" s="85">
        <v>40</v>
      </c>
      <c r="J6" s="85">
        <v>41</v>
      </c>
      <c r="K6" s="85">
        <v>42</v>
      </c>
      <c r="L6" s="9">
        <v>43</v>
      </c>
      <c r="M6" s="9">
        <v>44</v>
      </c>
      <c r="N6" s="9">
        <v>45</v>
      </c>
      <c r="O6" s="9">
        <v>46</v>
      </c>
      <c r="P6" s="9">
        <v>47</v>
      </c>
      <c r="Q6" s="9">
        <v>48</v>
      </c>
      <c r="R6" s="9">
        <v>49</v>
      </c>
      <c r="S6" s="9">
        <v>50</v>
      </c>
      <c r="T6" s="9">
        <v>51</v>
      </c>
      <c r="U6" s="85">
        <v>52</v>
      </c>
      <c r="V6" s="12">
        <v>1</v>
      </c>
      <c r="W6" s="12">
        <v>2</v>
      </c>
      <c r="X6" s="12">
        <v>3</v>
      </c>
      <c r="Y6" s="12">
        <v>4</v>
      </c>
      <c r="Z6" s="13">
        <v>5</v>
      </c>
      <c r="AA6" s="12">
        <v>6</v>
      </c>
      <c r="AB6" s="12">
        <v>7</v>
      </c>
      <c r="AC6" s="12">
        <v>8</v>
      </c>
      <c r="AD6" s="13">
        <v>9</v>
      </c>
      <c r="AE6" s="85">
        <v>10</v>
      </c>
      <c r="AF6" s="85">
        <v>11</v>
      </c>
      <c r="AG6" s="85">
        <v>12</v>
      </c>
      <c r="AH6" s="85">
        <v>13</v>
      </c>
      <c r="AI6" s="85">
        <v>14</v>
      </c>
      <c r="AJ6" s="85">
        <v>15</v>
      </c>
      <c r="AK6" s="85">
        <v>16</v>
      </c>
      <c r="AL6" s="85">
        <v>17</v>
      </c>
      <c r="AM6" s="9">
        <v>18</v>
      </c>
      <c r="AN6" s="85">
        <v>19</v>
      </c>
      <c r="AO6" s="85">
        <v>20</v>
      </c>
      <c r="AP6" s="85">
        <v>21</v>
      </c>
      <c r="AQ6" s="85">
        <v>22</v>
      </c>
      <c r="AR6" s="14">
        <v>23</v>
      </c>
      <c r="AS6" s="85">
        <v>24</v>
      </c>
      <c r="AT6" s="85">
        <v>25</v>
      </c>
      <c r="AU6" s="73">
        <v>26</v>
      </c>
      <c r="AV6" s="85">
        <v>27</v>
      </c>
      <c r="AW6" s="85">
        <v>28</v>
      </c>
      <c r="AX6" s="85">
        <v>29</v>
      </c>
      <c r="AY6" s="85">
        <v>30</v>
      </c>
      <c r="AZ6" s="85">
        <v>31</v>
      </c>
      <c r="BA6" s="85">
        <v>32</v>
      </c>
      <c r="BB6" s="85">
        <v>33</v>
      </c>
      <c r="BC6" s="85">
        <v>34</v>
      </c>
      <c r="BD6" s="293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1:252" x14ac:dyDescent="0.25">
      <c r="A7" s="251"/>
      <c r="B7" s="253"/>
      <c r="C7" s="255"/>
      <c r="D7" s="245" t="s">
        <v>111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7"/>
      <c r="BD7" s="293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pans="1:252" x14ac:dyDescent="0.25">
      <c r="A8" s="251"/>
      <c r="B8" s="253"/>
      <c r="C8" s="255"/>
      <c r="D8" s="83">
        <v>1</v>
      </c>
      <c r="E8" s="83">
        <v>2</v>
      </c>
      <c r="F8" s="83">
        <v>3</v>
      </c>
      <c r="G8" s="85">
        <v>4</v>
      </c>
      <c r="H8" s="84">
        <v>5</v>
      </c>
      <c r="I8" s="85">
        <v>6</v>
      </c>
      <c r="J8" s="85">
        <v>7</v>
      </c>
      <c r="K8" s="85">
        <v>8</v>
      </c>
      <c r="L8" s="84">
        <v>9</v>
      </c>
      <c r="M8" s="85">
        <v>10</v>
      </c>
      <c r="N8" s="85">
        <v>11</v>
      </c>
      <c r="O8" s="85">
        <v>12</v>
      </c>
      <c r="P8" s="85">
        <v>13</v>
      </c>
      <c r="Q8" s="85">
        <v>14</v>
      </c>
      <c r="R8" s="85">
        <v>15</v>
      </c>
      <c r="S8" s="85">
        <v>16</v>
      </c>
      <c r="T8" s="85">
        <v>17</v>
      </c>
      <c r="U8" s="9">
        <v>18</v>
      </c>
      <c r="V8" s="85">
        <v>19</v>
      </c>
      <c r="W8" s="85">
        <v>20</v>
      </c>
      <c r="X8" s="85">
        <v>21</v>
      </c>
      <c r="Y8" s="85">
        <v>22</v>
      </c>
      <c r="Z8" s="14">
        <v>23</v>
      </c>
      <c r="AA8" s="85">
        <v>24</v>
      </c>
      <c r="AB8" s="85">
        <v>25</v>
      </c>
      <c r="AC8" s="9">
        <v>26</v>
      </c>
      <c r="AD8" s="85">
        <v>27</v>
      </c>
      <c r="AE8" s="85">
        <v>28</v>
      </c>
      <c r="AF8" s="85">
        <v>29</v>
      </c>
      <c r="AG8" s="85">
        <v>30</v>
      </c>
      <c r="AH8" s="85">
        <v>31</v>
      </c>
      <c r="AI8" s="85">
        <v>32</v>
      </c>
      <c r="AJ8" s="85">
        <v>33</v>
      </c>
      <c r="AK8" s="85">
        <v>34</v>
      </c>
      <c r="AL8" s="85">
        <v>35</v>
      </c>
      <c r="AM8" s="85">
        <v>36</v>
      </c>
      <c r="AN8" s="85">
        <v>37</v>
      </c>
      <c r="AO8" s="85">
        <v>38</v>
      </c>
      <c r="AP8" s="85">
        <v>39</v>
      </c>
      <c r="AQ8" s="85">
        <v>40</v>
      </c>
      <c r="AR8" s="85">
        <v>41</v>
      </c>
      <c r="AS8" s="85">
        <v>42</v>
      </c>
      <c r="AT8" s="9">
        <v>43</v>
      </c>
      <c r="AU8" s="73">
        <v>44</v>
      </c>
      <c r="AV8" s="9">
        <v>45</v>
      </c>
      <c r="AW8" s="9">
        <v>46</v>
      </c>
      <c r="AX8" s="9">
        <v>47</v>
      </c>
      <c r="AY8" s="9">
        <v>48</v>
      </c>
      <c r="AZ8" s="9">
        <v>49</v>
      </c>
      <c r="BA8" s="9">
        <v>50</v>
      </c>
      <c r="BB8" s="9">
        <v>51</v>
      </c>
      <c r="BC8" s="85">
        <v>52</v>
      </c>
      <c r="BD8" s="294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pans="1:252" ht="29.25" x14ac:dyDescent="0.25">
      <c r="A9" s="251" t="s">
        <v>127</v>
      </c>
      <c r="B9" s="77" t="s">
        <v>6</v>
      </c>
      <c r="C9" s="86" t="s">
        <v>7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06" t="s">
        <v>194</v>
      </c>
      <c r="U9" s="116" t="s">
        <v>193</v>
      </c>
      <c r="V9" s="116" t="s">
        <v>193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206" t="s">
        <v>194</v>
      </c>
      <c r="AV9" s="206" t="s">
        <v>194</v>
      </c>
      <c r="AW9" s="116" t="s">
        <v>193</v>
      </c>
      <c r="AX9" s="116" t="s">
        <v>193</v>
      </c>
      <c r="AY9" s="116" t="s">
        <v>193</v>
      </c>
      <c r="AZ9" s="116" t="s">
        <v>193</v>
      </c>
      <c r="BA9" s="116" t="s">
        <v>193</v>
      </c>
      <c r="BB9" s="116" t="s">
        <v>193</v>
      </c>
      <c r="BC9" s="116" t="s">
        <v>193</v>
      </c>
      <c r="BD9" s="55"/>
    </row>
    <row r="10" spans="1:252" x14ac:dyDescent="0.25">
      <c r="A10" s="251"/>
      <c r="B10" s="74" t="s">
        <v>8</v>
      </c>
      <c r="C10" s="81" t="s">
        <v>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 t="s">
        <v>10</v>
      </c>
      <c r="T10" s="206" t="s">
        <v>194</v>
      </c>
      <c r="U10" s="116" t="s">
        <v>193</v>
      </c>
      <c r="V10" s="116" t="s">
        <v>193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21"/>
      <c r="AK10" s="21"/>
      <c r="AL10" s="21"/>
      <c r="AM10" s="21"/>
      <c r="AN10" s="21"/>
      <c r="AO10" s="21"/>
      <c r="AP10" s="21"/>
      <c r="AQ10" s="17"/>
      <c r="AR10" s="55"/>
      <c r="AS10" s="55"/>
      <c r="AT10" s="55"/>
      <c r="AU10" s="206" t="s">
        <v>194</v>
      </c>
      <c r="AV10" s="206" t="s">
        <v>194</v>
      </c>
      <c r="AW10" s="116" t="s">
        <v>193</v>
      </c>
      <c r="AX10" s="116" t="s">
        <v>193</v>
      </c>
      <c r="AY10" s="116" t="s">
        <v>193</v>
      </c>
      <c r="AZ10" s="116" t="s">
        <v>193</v>
      </c>
      <c r="BA10" s="116" t="s">
        <v>193</v>
      </c>
      <c r="BB10" s="116" t="s">
        <v>193</v>
      </c>
      <c r="BC10" s="116" t="s">
        <v>193</v>
      </c>
      <c r="BD10" s="71" t="s">
        <v>136</v>
      </c>
    </row>
    <row r="11" spans="1:252" x14ac:dyDescent="0.25">
      <c r="A11" s="251"/>
      <c r="B11" s="74" t="s">
        <v>12</v>
      </c>
      <c r="C11" s="81" t="s">
        <v>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 t="s">
        <v>15</v>
      </c>
      <c r="T11" s="206" t="s">
        <v>194</v>
      </c>
      <c r="U11" s="116" t="s">
        <v>193</v>
      </c>
      <c r="V11" s="116" t="s">
        <v>193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206" t="s">
        <v>194</v>
      </c>
      <c r="AV11" s="206" t="s">
        <v>194</v>
      </c>
      <c r="AW11" s="116" t="s">
        <v>193</v>
      </c>
      <c r="AX11" s="116" t="s">
        <v>193</v>
      </c>
      <c r="AY11" s="116" t="s">
        <v>193</v>
      </c>
      <c r="AZ11" s="116" t="s">
        <v>193</v>
      </c>
      <c r="BA11" s="116" t="s">
        <v>193</v>
      </c>
      <c r="BB11" s="116" t="s">
        <v>193</v>
      </c>
      <c r="BC11" s="116" t="s">
        <v>193</v>
      </c>
      <c r="BD11" s="55"/>
    </row>
    <row r="12" spans="1:252" x14ac:dyDescent="0.25">
      <c r="A12" s="251"/>
      <c r="B12" s="74" t="s">
        <v>13</v>
      </c>
      <c r="C12" s="81" t="s">
        <v>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 t="s">
        <v>15</v>
      </c>
      <c r="T12" s="206" t="s">
        <v>194</v>
      </c>
      <c r="U12" s="116" t="s">
        <v>193</v>
      </c>
      <c r="V12" s="116" t="s">
        <v>193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 t="s">
        <v>15</v>
      </c>
      <c r="AS12" s="17"/>
      <c r="AT12" s="17"/>
      <c r="AU12" s="206" t="s">
        <v>194</v>
      </c>
      <c r="AV12" s="206" t="s">
        <v>194</v>
      </c>
      <c r="AW12" s="116" t="s">
        <v>193</v>
      </c>
      <c r="AX12" s="116" t="s">
        <v>193</v>
      </c>
      <c r="AY12" s="116" t="s">
        <v>193</v>
      </c>
      <c r="AZ12" s="116" t="s">
        <v>193</v>
      </c>
      <c r="BA12" s="116" t="s">
        <v>193</v>
      </c>
      <c r="BB12" s="116" t="s">
        <v>193</v>
      </c>
      <c r="BC12" s="116" t="s">
        <v>193</v>
      </c>
      <c r="BD12" s="55" t="s">
        <v>140</v>
      </c>
    </row>
    <row r="13" spans="1:252" ht="16.5" x14ac:dyDescent="0.25">
      <c r="A13" s="251"/>
      <c r="B13" s="125" t="s">
        <v>14</v>
      </c>
      <c r="C13" s="126" t="s">
        <v>197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206" t="s">
        <v>194</v>
      </c>
      <c r="U13" s="116" t="s">
        <v>193</v>
      </c>
      <c r="V13" s="116" t="s">
        <v>193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 t="s">
        <v>10</v>
      </c>
      <c r="AS13" s="17"/>
      <c r="AT13" s="17"/>
      <c r="AU13" s="206" t="s">
        <v>194</v>
      </c>
      <c r="AV13" s="206" t="s">
        <v>194</v>
      </c>
      <c r="AW13" s="116" t="s">
        <v>193</v>
      </c>
      <c r="AX13" s="116" t="s">
        <v>193</v>
      </c>
      <c r="AY13" s="116" t="s">
        <v>193</v>
      </c>
      <c r="AZ13" s="116" t="s">
        <v>193</v>
      </c>
      <c r="BA13" s="116" t="s">
        <v>193</v>
      </c>
      <c r="BB13" s="116" t="s">
        <v>193</v>
      </c>
      <c r="BC13" s="116" t="s">
        <v>193</v>
      </c>
      <c r="BD13" s="71" t="s">
        <v>136</v>
      </c>
    </row>
    <row r="14" spans="1:252" ht="16.5" x14ac:dyDescent="0.25">
      <c r="A14" s="251"/>
      <c r="B14" s="125" t="s">
        <v>196</v>
      </c>
      <c r="C14" s="126" t="s">
        <v>203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206" t="s">
        <v>194</v>
      </c>
      <c r="U14" s="116" t="s">
        <v>193</v>
      </c>
      <c r="V14" s="116" t="s">
        <v>193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 t="s">
        <v>15</v>
      </c>
      <c r="AS14" s="17"/>
      <c r="AT14" s="17"/>
      <c r="AU14" s="206" t="s">
        <v>194</v>
      </c>
      <c r="AV14" s="206" t="s">
        <v>194</v>
      </c>
      <c r="AW14" s="116" t="s">
        <v>193</v>
      </c>
      <c r="AX14" s="116" t="s">
        <v>193</v>
      </c>
      <c r="AY14" s="116" t="s">
        <v>193</v>
      </c>
      <c r="AZ14" s="116" t="s">
        <v>193</v>
      </c>
      <c r="BA14" s="116" t="s">
        <v>193</v>
      </c>
      <c r="BB14" s="116" t="s">
        <v>193</v>
      </c>
      <c r="BC14" s="116" t="s">
        <v>193</v>
      </c>
      <c r="BD14" s="55" t="s">
        <v>138</v>
      </c>
    </row>
    <row r="15" spans="1:252" x14ac:dyDescent="0.25">
      <c r="A15" s="251"/>
      <c r="B15" s="125" t="s">
        <v>43</v>
      </c>
      <c r="C15" s="126" t="s">
        <v>41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06" t="s">
        <v>194</v>
      </c>
      <c r="U15" s="116" t="s">
        <v>193</v>
      </c>
      <c r="V15" s="116" t="s">
        <v>193</v>
      </c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 t="s">
        <v>10</v>
      </c>
      <c r="AS15" s="17"/>
      <c r="AT15" s="17"/>
      <c r="AU15" s="206" t="s">
        <v>194</v>
      </c>
      <c r="AV15" s="206" t="s">
        <v>194</v>
      </c>
      <c r="AW15" s="116" t="s">
        <v>193</v>
      </c>
      <c r="AX15" s="116" t="s">
        <v>193</v>
      </c>
      <c r="AY15" s="116" t="s">
        <v>193</v>
      </c>
      <c r="AZ15" s="116" t="s">
        <v>193</v>
      </c>
      <c r="BA15" s="116" t="s">
        <v>193</v>
      </c>
      <c r="BB15" s="116" t="s">
        <v>193</v>
      </c>
      <c r="BC15" s="116" t="s">
        <v>193</v>
      </c>
      <c r="BD15" s="71" t="s">
        <v>136</v>
      </c>
    </row>
    <row r="16" spans="1:252" x14ac:dyDescent="0.25">
      <c r="A16" s="251"/>
      <c r="B16" s="77" t="s">
        <v>19</v>
      </c>
      <c r="C16" s="86" t="s">
        <v>20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206" t="s">
        <v>194</v>
      </c>
      <c r="U16" s="116" t="s">
        <v>193</v>
      </c>
      <c r="V16" s="116" t="s">
        <v>193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206" t="s">
        <v>194</v>
      </c>
      <c r="AV16" s="206" t="s">
        <v>194</v>
      </c>
      <c r="AW16" s="116" t="s">
        <v>193</v>
      </c>
      <c r="AX16" s="116" t="s">
        <v>193</v>
      </c>
      <c r="AY16" s="116" t="s">
        <v>193</v>
      </c>
      <c r="AZ16" s="116" t="s">
        <v>193</v>
      </c>
      <c r="BA16" s="116" t="s">
        <v>193</v>
      </c>
      <c r="BB16" s="116" t="s">
        <v>193</v>
      </c>
      <c r="BC16" s="116" t="s">
        <v>193</v>
      </c>
      <c r="BD16" s="55"/>
    </row>
    <row r="17" spans="1:56" ht="19.5" x14ac:dyDescent="0.25">
      <c r="A17" s="251"/>
      <c r="B17" s="77" t="s">
        <v>21</v>
      </c>
      <c r="C17" s="86" t="s">
        <v>22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06" t="s">
        <v>194</v>
      </c>
      <c r="U17" s="116" t="s">
        <v>193</v>
      </c>
      <c r="V17" s="116" t="s">
        <v>193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206" t="s">
        <v>194</v>
      </c>
      <c r="AV17" s="206" t="s">
        <v>194</v>
      </c>
      <c r="AW17" s="116" t="s">
        <v>193</v>
      </c>
      <c r="AX17" s="116" t="s">
        <v>193</v>
      </c>
      <c r="AY17" s="116" t="s">
        <v>193</v>
      </c>
      <c r="AZ17" s="116" t="s">
        <v>193</v>
      </c>
      <c r="BA17" s="116" t="s">
        <v>193</v>
      </c>
      <c r="BB17" s="116" t="s">
        <v>193</v>
      </c>
      <c r="BC17" s="116" t="s">
        <v>193</v>
      </c>
      <c r="BD17" s="55"/>
    </row>
    <row r="18" spans="1:56" ht="16.5" x14ac:dyDescent="0.25">
      <c r="A18" s="251"/>
      <c r="B18" s="74" t="s">
        <v>26</v>
      </c>
      <c r="C18" s="81" t="s">
        <v>49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06" t="s">
        <v>194</v>
      </c>
      <c r="U18" s="116" t="s">
        <v>193</v>
      </c>
      <c r="V18" s="116" t="s">
        <v>193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1"/>
      <c r="AK18" s="21"/>
      <c r="AL18" s="21"/>
      <c r="AM18" s="21"/>
      <c r="AN18" s="21"/>
      <c r="AO18" s="21"/>
      <c r="AP18" s="21"/>
      <c r="AQ18" s="17"/>
      <c r="AR18" s="55"/>
      <c r="AS18" s="55"/>
      <c r="AT18" s="55"/>
      <c r="AU18" s="190" t="s">
        <v>139</v>
      </c>
      <c r="AV18" s="206" t="s">
        <v>194</v>
      </c>
      <c r="AW18" s="116" t="s">
        <v>193</v>
      </c>
      <c r="AX18" s="116" t="s">
        <v>193</v>
      </c>
      <c r="AY18" s="116" t="s">
        <v>193</v>
      </c>
      <c r="AZ18" s="116" t="s">
        <v>193</v>
      </c>
      <c r="BA18" s="116" t="s">
        <v>193</v>
      </c>
      <c r="BB18" s="116" t="s">
        <v>193</v>
      </c>
      <c r="BC18" s="116" t="s">
        <v>193</v>
      </c>
      <c r="BD18" s="71" t="s">
        <v>137</v>
      </c>
    </row>
    <row r="19" spans="1:56" ht="16.5" x14ac:dyDescent="0.25">
      <c r="A19" s="251"/>
      <c r="B19" s="125" t="s">
        <v>28</v>
      </c>
      <c r="C19" s="126" t="s">
        <v>234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06" t="s">
        <v>194</v>
      </c>
      <c r="U19" s="116" t="s">
        <v>193</v>
      </c>
      <c r="V19" s="116" t="s">
        <v>193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47"/>
      <c r="AK19" s="147"/>
      <c r="AL19" s="147"/>
      <c r="AM19" s="147"/>
      <c r="AN19" s="147"/>
      <c r="AO19" s="147"/>
      <c r="AP19" s="147"/>
      <c r="AQ19" s="17"/>
      <c r="AR19" s="55" t="s">
        <v>10</v>
      </c>
      <c r="AS19" s="55"/>
      <c r="AT19" s="55"/>
      <c r="AU19" s="206" t="s">
        <v>194</v>
      </c>
      <c r="AV19" s="206" t="s">
        <v>194</v>
      </c>
      <c r="AW19" s="116" t="s">
        <v>193</v>
      </c>
      <c r="AX19" s="116" t="s">
        <v>193</v>
      </c>
      <c r="AY19" s="116" t="s">
        <v>193</v>
      </c>
      <c r="AZ19" s="116" t="s">
        <v>193</v>
      </c>
      <c r="BA19" s="116" t="s">
        <v>193</v>
      </c>
      <c r="BB19" s="116" t="s">
        <v>193</v>
      </c>
      <c r="BC19" s="116" t="s">
        <v>193</v>
      </c>
      <c r="BD19" s="71" t="s">
        <v>136</v>
      </c>
    </row>
    <row r="20" spans="1:56" x14ac:dyDescent="0.25">
      <c r="A20" s="251"/>
      <c r="B20" s="74" t="s">
        <v>29</v>
      </c>
      <c r="C20" s="81" t="s">
        <v>51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90" t="s">
        <v>139</v>
      </c>
      <c r="U20" s="116" t="s">
        <v>193</v>
      </c>
      <c r="V20" s="116" t="s">
        <v>193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206" t="s">
        <v>194</v>
      </c>
      <c r="AV20" s="206" t="s">
        <v>194</v>
      </c>
      <c r="AW20" s="116" t="s">
        <v>193</v>
      </c>
      <c r="AX20" s="116" t="s">
        <v>193</v>
      </c>
      <c r="AY20" s="116" t="s">
        <v>193</v>
      </c>
      <c r="AZ20" s="116" t="s">
        <v>193</v>
      </c>
      <c r="BA20" s="116" t="s">
        <v>193</v>
      </c>
      <c r="BB20" s="116" t="s">
        <v>193</v>
      </c>
      <c r="BC20" s="116" t="s">
        <v>193</v>
      </c>
      <c r="BD20" s="71" t="s">
        <v>137</v>
      </c>
    </row>
    <row r="21" spans="1:56" x14ac:dyDescent="0.25">
      <c r="A21" s="251"/>
      <c r="B21" s="74" t="s">
        <v>31</v>
      </c>
      <c r="C21" s="81" t="s">
        <v>52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206" t="s">
        <v>194</v>
      </c>
      <c r="U21" s="116" t="s">
        <v>193</v>
      </c>
      <c r="V21" s="116" t="s">
        <v>193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55"/>
      <c r="AU21" s="190" t="s">
        <v>139</v>
      </c>
      <c r="AV21" s="206" t="s">
        <v>194</v>
      </c>
      <c r="AW21" s="116" t="s">
        <v>193</v>
      </c>
      <c r="AX21" s="116" t="s">
        <v>193</v>
      </c>
      <c r="AY21" s="116" t="s">
        <v>193</v>
      </c>
      <c r="AZ21" s="116" t="s">
        <v>193</v>
      </c>
      <c r="BA21" s="116" t="s">
        <v>193</v>
      </c>
      <c r="BB21" s="116" t="s">
        <v>193</v>
      </c>
      <c r="BC21" s="116" t="s">
        <v>193</v>
      </c>
      <c r="BD21" s="71" t="s">
        <v>137</v>
      </c>
    </row>
    <row r="22" spans="1:56" x14ac:dyDescent="0.25">
      <c r="A22" s="251"/>
      <c r="B22" s="74" t="s">
        <v>55</v>
      </c>
      <c r="C22" s="81" t="s">
        <v>30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06" t="s">
        <v>194</v>
      </c>
      <c r="U22" s="116" t="s">
        <v>193</v>
      </c>
      <c r="V22" s="116" t="s">
        <v>193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 t="s">
        <v>10</v>
      </c>
      <c r="AS22" s="17"/>
      <c r="AT22" s="17"/>
      <c r="AU22" s="206" t="s">
        <v>194</v>
      </c>
      <c r="AV22" s="206" t="s">
        <v>194</v>
      </c>
      <c r="AW22" s="116" t="s">
        <v>193</v>
      </c>
      <c r="AX22" s="116" t="s">
        <v>193</v>
      </c>
      <c r="AY22" s="116" t="s">
        <v>193</v>
      </c>
      <c r="AZ22" s="116" t="s">
        <v>193</v>
      </c>
      <c r="BA22" s="116" t="s">
        <v>193</v>
      </c>
      <c r="BB22" s="116" t="s">
        <v>193</v>
      </c>
      <c r="BC22" s="116" t="s">
        <v>193</v>
      </c>
      <c r="BD22" s="71" t="s">
        <v>136</v>
      </c>
    </row>
    <row r="23" spans="1:56" x14ac:dyDescent="0.25">
      <c r="A23" s="251"/>
      <c r="B23" s="164" t="s">
        <v>205</v>
      </c>
      <c r="C23" s="165" t="s">
        <v>32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206" t="s">
        <v>194</v>
      </c>
      <c r="U23" s="116" t="s">
        <v>193</v>
      </c>
      <c r="V23" s="116" t="s">
        <v>193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 t="s">
        <v>15</v>
      </c>
      <c r="AS23" s="17"/>
      <c r="AT23" s="17"/>
      <c r="AU23" s="206" t="s">
        <v>194</v>
      </c>
      <c r="AV23" s="206" t="s">
        <v>194</v>
      </c>
      <c r="AW23" s="116" t="s">
        <v>193</v>
      </c>
      <c r="AX23" s="116" t="s">
        <v>193</v>
      </c>
      <c r="AY23" s="116" t="s">
        <v>193</v>
      </c>
      <c r="AZ23" s="116" t="s">
        <v>193</v>
      </c>
      <c r="BA23" s="116" t="s">
        <v>193</v>
      </c>
      <c r="BB23" s="116" t="s">
        <v>193</v>
      </c>
      <c r="BC23" s="116" t="s">
        <v>193</v>
      </c>
      <c r="BD23" s="71" t="s">
        <v>138</v>
      </c>
    </row>
    <row r="24" spans="1:56" x14ac:dyDescent="0.25">
      <c r="A24" s="251"/>
      <c r="B24" s="77" t="s">
        <v>123</v>
      </c>
      <c r="C24" s="86" t="s">
        <v>33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06" t="s">
        <v>194</v>
      </c>
      <c r="U24" s="116" t="s">
        <v>193</v>
      </c>
      <c r="V24" s="116" t="s">
        <v>193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206" t="s">
        <v>194</v>
      </c>
      <c r="AV24" s="206" t="s">
        <v>194</v>
      </c>
      <c r="AW24" s="116" t="s">
        <v>193</v>
      </c>
      <c r="AX24" s="116" t="s">
        <v>193</v>
      </c>
      <c r="AY24" s="116" t="s">
        <v>193</v>
      </c>
      <c r="AZ24" s="116" t="s">
        <v>193</v>
      </c>
      <c r="BA24" s="116" t="s">
        <v>193</v>
      </c>
      <c r="BB24" s="116" t="s">
        <v>193</v>
      </c>
      <c r="BC24" s="116" t="s">
        <v>193</v>
      </c>
      <c r="BD24" s="55"/>
    </row>
    <row r="25" spans="1:56" ht="19.5" x14ac:dyDescent="0.25">
      <c r="A25" s="251"/>
      <c r="B25" s="89" t="s">
        <v>124</v>
      </c>
      <c r="C25" s="90" t="s">
        <v>56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06" t="s">
        <v>194</v>
      </c>
      <c r="U25" s="116" t="s">
        <v>193</v>
      </c>
      <c r="V25" s="116" t="s">
        <v>193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206" t="s">
        <v>194</v>
      </c>
      <c r="AV25" s="206" t="s">
        <v>194</v>
      </c>
      <c r="AW25" s="116" t="s">
        <v>193</v>
      </c>
      <c r="AX25" s="116" t="s">
        <v>193</v>
      </c>
      <c r="AY25" s="116" t="s">
        <v>193</v>
      </c>
      <c r="AZ25" s="116" t="s">
        <v>193</v>
      </c>
      <c r="BA25" s="116" t="s">
        <v>193</v>
      </c>
      <c r="BB25" s="116" t="s">
        <v>193</v>
      </c>
      <c r="BC25" s="116" t="s">
        <v>193</v>
      </c>
      <c r="BD25" s="71"/>
    </row>
    <row r="26" spans="1:56" x14ac:dyDescent="0.25">
      <c r="A26" s="251"/>
      <c r="B26" s="74" t="s">
        <v>125</v>
      </c>
      <c r="C26" s="81" t="s">
        <v>57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 t="s">
        <v>10</v>
      </c>
      <c r="T26" s="206" t="s">
        <v>194</v>
      </c>
      <c r="U26" s="116" t="s">
        <v>193</v>
      </c>
      <c r="V26" s="116" t="s">
        <v>193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206" t="s">
        <v>194</v>
      </c>
      <c r="AV26" s="206" t="s">
        <v>194</v>
      </c>
      <c r="AW26" s="116" t="s">
        <v>193</v>
      </c>
      <c r="AX26" s="116" t="s">
        <v>193</v>
      </c>
      <c r="AY26" s="116" t="s">
        <v>193</v>
      </c>
      <c r="AZ26" s="116" t="s">
        <v>193</v>
      </c>
      <c r="BA26" s="116" t="s">
        <v>193</v>
      </c>
      <c r="BB26" s="116" t="s">
        <v>193</v>
      </c>
      <c r="BC26" s="116" t="s">
        <v>193</v>
      </c>
      <c r="BD26" s="71" t="s">
        <v>136</v>
      </c>
    </row>
    <row r="27" spans="1:56" x14ac:dyDescent="0.25">
      <c r="A27" s="251"/>
      <c r="B27" s="74" t="s">
        <v>58</v>
      </c>
      <c r="C27" s="81" t="s">
        <v>59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206" t="s">
        <v>194</v>
      </c>
      <c r="U27" s="116" t="s">
        <v>193</v>
      </c>
      <c r="V27" s="116" t="s">
        <v>193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90" t="s">
        <v>139</v>
      </c>
      <c r="AV27" s="206" t="s">
        <v>194</v>
      </c>
      <c r="AW27" s="116" t="s">
        <v>193</v>
      </c>
      <c r="AX27" s="116" t="s">
        <v>193</v>
      </c>
      <c r="AY27" s="116" t="s">
        <v>193</v>
      </c>
      <c r="AZ27" s="116" t="s">
        <v>193</v>
      </c>
      <c r="BA27" s="116" t="s">
        <v>193</v>
      </c>
      <c r="BB27" s="116" t="s">
        <v>193</v>
      </c>
      <c r="BC27" s="116" t="s">
        <v>193</v>
      </c>
      <c r="BD27" s="71" t="s">
        <v>137</v>
      </c>
    </row>
    <row r="28" spans="1:56" ht="34.5" customHeight="1" x14ac:dyDescent="0.25">
      <c r="A28" s="251"/>
      <c r="B28" s="74" t="s">
        <v>130</v>
      </c>
      <c r="C28" s="81" t="s">
        <v>60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90" t="s">
        <v>139</v>
      </c>
      <c r="U28" s="116" t="s">
        <v>193</v>
      </c>
      <c r="V28" s="116" t="s">
        <v>193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206" t="s">
        <v>194</v>
      </c>
      <c r="AV28" s="206" t="s">
        <v>194</v>
      </c>
      <c r="AW28" s="116" t="s">
        <v>193</v>
      </c>
      <c r="AX28" s="116" t="s">
        <v>193</v>
      </c>
      <c r="AY28" s="116" t="s">
        <v>193</v>
      </c>
      <c r="AZ28" s="116" t="s">
        <v>193</v>
      </c>
      <c r="BA28" s="116" t="s">
        <v>193</v>
      </c>
      <c r="BB28" s="116" t="s">
        <v>193</v>
      </c>
      <c r="BC28" s="116" t="s">
        <v>193</v>
      </c>
      <c r="BD28" s="71" t="s">
        <v>137</v>
      </c>
    </row>
    <row r="29" spans="1:56" ht="16.5" x14ac:dyDescent="0.25">
      <c r="A29" s="251"/>
      <c r="B29" s="74" t="s">
        <v>132</v>
      </c>
      <c r="C29" s="81" t="s">
        <v>62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06" t="s">
        <v>194</v>
      </c>
      <c r="U29" s="116" t="s">
        <v>193</v>
      </c>
      <c r="V29" s="116" t="s">
        <v>193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55"/>
      <c r="AU29" s="190" t="s">
        <v>139</v>
      </c>
      <c r="AV29" s="206" t="s">
        <v>194</v>
      </c>
      <c r="AW29" s="116" t="s">
        <v>193</v>
      </c>
      <c r="AX29" s="116" t="s">
        <v>193</v>
      </c>
      <c r="AY29" s="116" t="s">
        <v>193</v>
      </c>
      <c r="AZ29" s="116" t="s">
        <v>193</v>
      </c>
      <c r="BA29" s="116" t="s">
        <v>193</v>
      </c>
      <c r="BB29" s="116" t="s">
        <v>193</v>
      </c>
      <c r="BC29" s="116" t="s">
        <v>193</v>
      </c>
      <c r="BD29" s="71" t="s">
        <v>137</v>
      </c>
    </row>
    <row r="30" spans="1:56" x14ac:dyDescent="0.25">
      <c r="A30" s="251"/>
      <c r="B30" s="44" t="s">
        <v>235</v>
      </c>
      <c r="C30" s="45" t="s">
        <v>236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06" t="s">
        <v>194</v>
      </c>
      <c r="U30" s="116" t="s">
        <v>193</v>
      </c>
      <c r="V30" s="116" t="s">
        <v>193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55" t="s">
        <v>10</v>
      </c>
      <c r="AU30" s="206" t="s">
        <v>194</v>
      </c>
      <c r="AV30" s="206" t="s">
        <v>194</v>
      </c>
      <c r="AW30" s="116" t="s">
        <v>193</v>
      </c>
      <c r="AX30" s="116" t="s">
        <v>193</v>
      </c>
      <c r="AY30" s="116" t="s">
        <v>193</v>
      </c>
      <c r="AZ30" s="116" t="s">
        <v>193</v>
      </c>
      <c r="BA30" s="116" t="s">
        <v>193</v>
      </c>
      <c r="BB30" s="116" t="s">
        <v>193</v>
      </c>
      <c r="BC30" s="116" t="s">
        <v>193</v>
      </c>
      <c r="BD30" s="71" t="s">
        <v>136</v>
      </c>
    </row>
    <row r="31" spans="1:56" ht="15" customHeight="1" x14ac:dyDescent="0.25">
      <c r="A31" s="251"/>
      <c r="B31" s="290" t="s">
        <v>242</v>
      </c>
      <c r="C31" s="291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191">
        <v>2</v>
      </c>
      <c r="U31" s="116" t="s">
        <v>193</v>
      </c>
      <c r="V31" s="116" t="s">
        <v>193</v>
      </c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>
        <v>3</v>
      </c>
      <c r="AT31" s="28">
        <v>4</v>
      </c>
      <c r="AU31" s="206">
        <v>4</v>
      </c>
      <c r="AV31" s="206" t="s">
        <v>194</v>
      </c>
      <c r="AW31" s="116" t="s">
        <v>193</v>
      </c>
      <c r="AX31" s="116" t="s">
        <v>193</v>
      </c>
      <c r="AY31" s="116" t="s">
        <v>193</v>
      </c>
      <c r="AZ31" s="116" t="s">
        <v>193</v>
      </c>
      <c r="BA31" s="116" t="s">
        <v>193</v>
      </c>
      <c r="BB31" s="116" t="s">
        <v>193</v>
      </c>
      <c r="BC31" s="116" t="s">
        <v>193</v>
      </c>
      <c r="BD31" s="49" t="s">
        <v>237</v>
      </c>
    </row>
  </sheetData>
  <mergeCells count="30">
    <mergeCell ref="BD3:BD8"/>
    <mergeCell ref="D5:BC5"/>
    <mergeCell ref="D7:BC7"/>
    <mergeCell ref="AD3:AG3"/>
    <mergeCell ref="AH3:AH4"/>
    <mergeCell ref="AI3:AK3"/>
    <mergeCell ref="AL3:AL4"/>
    <mergeCell ref="AM3:AP3"/>
    <mergeCell ref="AQ3:AQ4"/>
    <mergeCell ref="Q3:T3"/>
    <mergeCell ref="U3:U4"/>
    <mergeCell ref="V3:X3"/>
    <mergeCell ref="Y3:Y4"/>
    <mergeCell ref="Z3:AB3"/>
    <mergeCell ref="AC3:AC4"/>
    <mergeCell ref="D3:G3"/>
    <mergeCell ref="B1:BC1"/>
    <mergeCell ref="B31:C31"/>
    <mergeCell ref="A9:A31"/>
    <mergeCell ref="AR3:AT3"/>
    <mergeCell ref="AU3:AU4"/>
    <mergeCell ref="AV3:AY3"/>
    <mergeCell ref="AZ3:BC3"/>
    <mergeCell ref="A3:A8"/>
    <mergeCell ref="B3:B8"/>
    <mergeCell ref="C3:C8"/>
    <mergeCell ref="H3:H4"/>
    <mergeCell ref="I3:K3"/>
    <mergeCell ref="L3:L4"/>
    <mergeCell ref="M3:P3"/>
  </mergeCells>
  <pageMargins left="0.38" right="0.36" top="0.74803149606299213" bottom="0.41" header="0.31496062992125984" footer="0.31496062992125984"/>
  <pageSetup paperSize="9" scale="9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3"/>
  <sheetViews>
    <sheetView view="pageBreakPreview" zoomScale="154" zoomScaleNormal="150" zoomScaleSheetLayoutView="154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" sqref="B1:BB1"/>
    </sheetView>
  </sheetViews>
  <sheetFormatPr defaultRowHeight="15" x14ac:dyDescent="0.25"/>
  <cols>
    <col min="1" max="1" width="2.5703125" style="1" customWidth="1"/>
    <col min="2" max="2" width="6.7109375" style="1" customWidth="1"/>
    <col min="3" max="3" width="16.5703125" style="46" customWidth="1"/>
    <col min="4" max="4" width="2.28515625" style="1" customWidth="1"/>
    <col min="5" max="5" width="2.140625" style="1" customWidth="1"/>
    <col min="6" max="17" width="2.140625" style="1" bestFit="1" customWidth="1"/>
    <col min="18" max="18" width="3.42578125" style="1" customWidth="1"/>
    <col min="19" max="54" width="2.140625" style="1" bestFit="1" customWidth="1"/>
    <col min="55" max="55" width="2.140625" style="1" customWidth="1"/>
    <col min="56" max="56" width="8" style="1" customWidth="1"/>
  </cols>
  <sheetData>
    <row r="1" spans="1:251" ht="15.75" x14ac:dyDescent="0.25">
      <c r="B1" s="296" t="s">
        <v>246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51" x14ac:dyDescent="0.25">
      <c r="B2" s="2"/>
      <c r="C2" s="3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6.75" customHeight="1" x14ac:dyDescent="0.25">
      <c r="A3" s="251" t="s">
        <v>72</v>
      </c>
      <c r="B3" s="252" t="s">
        <v>0</v>
      </c>
      <c r="C3" s="254" t="s">
        <v>73</v>
      </c>
      <c r="D3" s="217" t="s">
        <v>75</v>
      </c>
      <c r="E3" s="218"/>
      <c r="F3" s="218"/>
      <c r="G3" s="219"/>
      <c r="H3" s="220" t="s">
        <v>143</v>
      </c>
      <c r="I3" s="217" t="s">
        <v>76</v>
      </c>
      <c r="J3" s="249"/>
      <c r="K3" s="250"/>
      <c r="L3" s="220" t="s">
        <v>144</v>
      </c>
      <c r="M3" s="217" t="s">
        <v>77</v>
      </c>
      <c r="N3" s="218"/>
      <c r="O3" s="218"/>
      <c r="P3" s="219"/>
      <c r="Q3" s="217" t="s">
        <v>78</v>
      </c>
      <c r="R3" s="218"/>
      <c r="S3" s="218"/>
      <c r="T3" s="219"/>
      <c r="U3" s="216" t="s">
        <v>145</v>
      </c>
      <c r="V3" s="217" t="s">
        <v>79</v>
      </c>
      <c r="W3" s="218"/>
      <c r="X3" s="219"/>
      <c r="Y3" s="213" t="s">
        <v>146</v>
      </c>
      <c r="Z3" s="217" t="s">
        <v>80</v>
      </c>
      <c r="AA3" s="218"/>
      <c r="AB3" s="218"/>
      <c r="AC3" s="220" t="s">
        <v>147</v>
      </c>
      <c r="AD3" s="217" t="s">
        <v>81</v>
      </c>
      <c r="AE3" s="218"/>
      <c r="AF3" s="218"/>
      <c r="AG3" s="219"/>
      <c r="AH3" s="216" t="s">
        <v>148</v>
      </c>
      <c r="AI3" s="215" t="s">
        <v>82</v>
      </c>
      <c r="AJ3" s="215"/>
      <c r="AK3" s="215"/>
      <c r="AL3" s="213" t="s">
        <v>149</v>
      </c>
      <c r="AM3" s="215" t="s">
        <v>83</v>
      </c>
      <c r="AN3" s="215"/>
      <c r="AO3" s="215"/>
      <c r="AP3" s="215"/>
      <c r="AQ3" s="220" t="s">
        <v>84</v>
      </c>
      <c r="AR3" s="217" t="s">
        <v>85</v>
      </c>
      <c r="AS3" s="218"/>
      <c r="AT3" s="219"/>
      <c r="AU3" s="220" t="s">
        <v>86</v>
      </c>
      <c r="AV3" s="217" t="s">
        <v>87</v>
      </c>
      <c r="AW3" s="218"/>
      <c r="AX3" s="218"/>
      <c r="AY3" s="219"/>
      <c r="AZ3" s="215" t="s">
        <v>88</v>
      </c>
      <c r="BA3" s="215"/>
      <c r="BB3" s="215"/>
      <c r="BC3" s="215"/>
      <c r="BD3" s="292" t="s">
        <v>134</v>
      </c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35.25" customHeight="1" x14ac:dyDescent="0.25">
      <c r="A4" s="251"/>
      <c r="B4" s="253"/>
      <c r="C4" s="255"/>
      <c r="D4" s="85" t="s">
        <v>101</v>
      </c>
      <c r="E4" s="85" t="s">
        <v>102</v>
      </c>
      <c r="F4" s="85" t="s">
        <v>103</v>
      </c>
      <c r="G4" s="85" t="s">
        <v>104</v>
      </c>
      <c r="H4" s="221"/>
      <c r="I4" s="85" t="s">
        <v>105</v>
      </c>
      <c r="J4" s="85" t="s">
        <v>106</v>
      </c>
      <c r="K4" s="85" t="s">
        <v>107</v>
      </c>
      <c r="L4" s="221"/>
      <c r="M4" s="85" t="s">
        <v>119</v>
      </c>
      <c r="N4" s="85" t="s">
        <v>120</v>
      </c>
      <c r="O4" s="85" t="s">
        <v>121</v>
      </c>
      <c r="P4" s="85" t="s">
        <v>122</v>
      </c>
      <c r="Q4" s="85" t="s">
        <v>101</v>
      </c>
      <c r="R4" s="85" t="s">
        <v>102</v>
      </c>
      <c r="S4" s="85" t="s">
        <v>103</v>
      </c>
      <c r="T4" s="85" t="s">
        <v>104</v>
      </c>
      <c r="U4" s="216"/>
      <c r="V4" s="8" t="s">
        <v>90</v>
      </c>
      <c r="W4" s="85" t="s">
        <v>91</v>
      </c>
      <c r="X4" s="85" t="s">
        <v>92</v>
      </c>
      <c r="Y4" s="214"/>
      <c r="Z4" s="85" t="s">
        <v>93</v>
      </c>
      <c r="AA4" s="85" t="s">
        <v>94</v>
      </c>
      <c r="AB4" s="9" t="s">
        <v>95</v>
      </c>
      <c r="AC4" s="248"/>
      <c r="AD4" s="10" t="s">
        <v>93</v>
      </c>
      <c r="AE4" s="84" t="s">
        <v>94</v>
      </c>
      <c r="AF4" s="84" t="s">
        <v>103</v>
      </c>
      <c r="AG4" s="84" t="s">
        <v>104</v>
      </c>
      <c r="AH4" s="216"/>
      <c r="AI4" s="85" t="s">
        <v>90</v>
      </c>
      <c r="AJ4" s="85" t="s">
        <v>91</v>
      </c>
      <c r="AK4" s="85" t="s">
        <v>92</v>
      </c>
      <c r="AL4" s="214"/>
      <c r="AM4" s="85" t="s">
        <v>93</v>
      </c>
      <c r="AN4" s="85" t="s">
        <v>94</v>
      </c>
      <c r="AO4" s="9" t="s">
        <v>95</v>
      </c>
      <c r="AP4" s="85" t="s">
        <v>96</v>
      </c>
      <c r="AQ4" s="248"/>
      <c r="AR4" s="85" t="s">
        <v>105</v>
      </c>
      <c r="AS4" s="85" t="s">
        <v>106</v>
      </c>
      <c r="AT4" s="85" t="s">
        <v>107</v>
      </c>
      <c r="AU4" s="248"/>
      <c r="AV4" s="84" t="s">
        <v>97</v>
      </c>
      <c r="AW4" s="84" t="s">
        <v>98</v>
      </c>
      <c r="AX4" s="84" t="s">
        <v>99</v>
      </c>
      <c r="AY4" s="10" t="s">
        <v>100</v>
      </c>
      <c r="AZ4" s="85" t="s">
        <v>101</v>
      </c>
      <c r="BA4" s="85" t="s">
        <v>102</v>
      </c>
      <c r="BB4" s="85" t="s">
        <v>103</v>
      </c>
      <c r="BC4" s="85" t="s">
        <v>108</v>
      </c>
      <c r="BD4" s="293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9.75" customHeight="1" x14ac:dyDescent="0.25">
      <c r="A5" s="251"/>
      <c r="B5" s="253"/>
      <c r="C5" s="255"/>
      <c r="D5" s="245" t="s">
        <v>109</v>
      </c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7"/>
      <c r="BD5" s="293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x14ac:dyDescent="0.25">
      <c r="A6" s="251"/>
      <c r="B6" s="253"/>
      <c r="C6" s="255"/>
      <c r="D6" s="85">
        <v>35</v>
      </c>
      <c r="E6" s="85">
        <v>36</v>
      </c>
      <c r="F6" s="85">
        <v>37</v>
      </c>
      <c r="G6" s="85">
        <v>38</v>
      </c>
      <c r="H6" s="85">
        <v>39</v>
      </c>
      <c r="I6" s="85">
        <v>40</v>
      </c>
      <c r="J6" s="85">
        <v>41</v>
      </c>
      <c r="K6" s="85">
        <v>42</v>
      </c>
      <c r="L6" s="9">
        <v>43</v>
      </c>
      <c r="M6" s="9">
        <v>44</v>
      </c>
      <c r="N6" s="9">
        <v>45</v>
      </c>
      <c r="O6" s="9">
        <v>46</v>
      </c>
      <c r="P6" s="9">
        <v>47</v>
      </c>
      <c r="Q6" s="9">
        <v>48</v>
      </c>
      <c r="R6" s="9">
        <v>49</v>
      </c>
      <c r="S6" s="9">
        <v>50</v>
      </c>
      <c r="T6" s="9">
        <v>51</v>
      </c>
      <c r="U6" s="85">
        <v>52</v>
      </c>
      <c r="V6" s="12">
        <v>1</v>
      </c>
      <c r="W6" s="12">
        <v>2</v>
      </c>
      <c r="X6" s="12">
        <v>3</v>
      </c>
      <c r="Y6" s="12">
        <v>4</v>
      </c>
      <c r="Z6" s="13">
        <v>5</v>
      </c>
      <c r="AA6" s="12">
        <v>6</v>
      </c>
      <c r="AB6" s="12">
        <v>7</v>
      </c>
      <c r="AC6" s="12">
        <v>8</v>
      </c>
      <c r="AD6" s="13">
        <v>9</v>
      </c>
      <c r="AE6" s="85">
        <v>10</v>
      </c>
      <c r="AF6" s="85">
        <v>11</v>
      </c>
      <c r="AG6" s="85">
        <v>12</v>
      </c>
      <c r="AH6" s="85">
        <v>13</v>
      </c>
      <c r="AI6" s="85">
        <v>14</v>
      </c>
      <c r="AJ6" s="85">
        <v>15</v>
      </c>
      <c r="AK6" s="85">
        <v>16</v>
      </c>
      <c r="AL6" s="85">
        <v>17</v>
      </c>
      <c r="AM6" s="9">
        <v>18</v>
      </c>
      <c r="AN6" s="85">
        <v>19</v>
      </c>
      <c r="AO6" s="85">
        <v>20</v>
      </c>
      <c r="AP6" s="85">
        <v>21</v>
      </c>
      <c r="AQ6" s="85">
        <v>22</v>
      </c>
      <c r="AR6" s="14">
        <v>23</v>
      </c>
      <c r="AS6" s="85">
        <v>24</v>
      </c>
      <c r="AT6" s="85">
        <v>25</v>
      </c>
      <c r="AU6" s="9" t="s">
        <v>110</v>
      </c>
      <c r="AV6" s="85">
        <v>27</v>
      </c>
      <c r="AW6" s="85">
        <v>28</v>
      </c>
      <c r="AX6" s="85">
        <v>29</v>
      </c>
      <c r="AY6" s="85">
        <v>30</v>
      </c>
      <c r="AZ6" s="85">
        <v>31</v>
      </c>
      <c r="BA6" s="85">
        <v>32</v>
      </c>
      <c r="BB6" s="85">
        <v>33</v>
      </c>
      <c r="BC6" s="85">
        <v>34</v>
      </c>
      <c r="BD6" s="293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9" customHeight="1" x14ac:dyDescent="0.25">
      <c r="A7" s="251"/>
      <c r="B7" s="253"/>
      <c r="C7" s="255"/>
      <c r="D7" s="245" t="s">
        <v>111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7"/>
      <c r="BD7" s="293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x14ac:dyDescent="0.25">
      <c r="A8" s="251"/>
      <c r="B8" s="253"/>
      <c r="C8" s="255"/>
      <c r="D8" s="83">
        <v>1</v>
      </c>
      <c r="E8" s="83">
        <v>2</v>
      </c>
      <c r="F8" s="83">
        <v>3</v>
      </c>
      <c r="G8" s="85">
        <v>4</v>
      </c>
      <c r="H8" s="84">
        <v>5</v>
      </c>
      <c r="I8" s="85">
        <v>6</v>
      </c>
      <c r="J8" s="85">
        <v>7</v>
      </c>
      <c r="K8" s="85">
        <v>8</v>
      </c>
      <c r="L8" s="84">
        <v>9</v>
      </c>
      <c r="M8" s="85">
        <v>10</v>
      </c>
      <c r="N8" s="85">
        <v>11</v>
      </c>
      <c r="O8" s="85">
        <v>12</v>
      </c>
      <c r="P8" s="85">
        <v>13</v>
      </c>
      <c r="Q8" s="85">
        <v>14</v>
      </c>
      <c r="R8" s="85">
        <v>15</v>
      </c>
      <c r="S8" s="85">
        <v>16</v>
      </c>
      <c r="T8" s="85">
        <v>17</v>
      </c>
      <c r="U8" s="9">
        <v>18</v>
      </c>
      <c r="V8" s="85">
        <v>19</v>
      </c>
      <c r="W8" s="85">
        <v>20</v>
      </c>
      <c r="X8" s="85">
        <v>21</v>
      </c>
      <c r="Y8" s="85">
        <v>22</v>
      </c>
      <c r="Z8" s="14">
        <v>23</v>
      </c>
      <c r="AA8" s="85">
        <v>24</v>
      </c>
      <c r="AB8" s="85">
        <v>25</v>
      </c>
      <c r="AC8" s="9">
        <v>26</v>
      </c>
      <c r="AD8" s="85">
        <v>27</v>
      </c>
      <c r="AE8" s="85">
        <v>28</v>
      </c>
      <c r="AF8" s="85">
        <v>29</v>
      </c>
      <c r="AG8" s="85">
        <v>30</v>
      </c>
      <c r="AH8" s="85">
        <v>31</v>
      </c>
      <c r="AI8" s="85">
        <v>32</v>
      </c>
      <c r="AJ8" s="85">
        <v>33</v>
      </c>
      <c r="AK8" s="85">
        <v>34</v>
      </c>
      <c r="AL8" s="85">
        <v>35</v>
      </c>
      <c r="AM8" s="85">
        <v>36</v>
      </c>
      <c r="AN8" s="85">
        <v>37</v>
      </c>
      <c r="AO8" s="85">
        <v>38</v>
      </c>
      <c r="AP8" s="85">
        <v>39</v>
      </c>
      <c r="AQ8" s="85">
        <v>40</v>
      </c>
      <c r="AR8" s="85">
        <v>41</v>
      </c>
      <c r="AS8" s="85">
        <v>42</v>
      </c>
      <c r="AT8" s="9">
        <v>43</v>
      </c>
      <c r="AU8" s="9" t="s">
        <v>112</v>
      </c>
      <c r="AV8" s="9">
        <v>45</v>
      </c>
      <c r="AW8" s="9">
        <v>46</v>
      </c>
      <c r="AX8" s="9">
        <v>47</v>
      </c>
      <c r="AY8" s="9">
        <v>48</v>
      </c>
      <c r="AZ8" s="9">
        <v>49</v>
      </c>
      <c r="BA8" s="9">
        <v>50</v>
      </c>
      <c r="BB8" s="9">
        <v>51</v>
      </c>
      <c r="BC8" s="85">
        <v>52</v>
      </c>
      <c r="BD8" s="294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29.25" x14ac:dyDescent="0.25">
      <c r="A9" s="251" t="s">
        <v>128</v>
      </c>
      <c r="B9" s="77" t="s">
        <v>6</v>
      </c>
      <c r="C9" s="86" t="s">
        <v>7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206" t="s">
        <v>194</v>
      </c>
      <c r="S9" s="185" t="s">
        <v>210</v>
      </c>
      <c r="T9" s="185" t="s">
        <v>210</v>
      </c>
      <c r="U9" s="116" t="s">
        <v>193</v>
      </c>
      <c r="V9" s="116" t="s">
        <v>193</v>
      </c>
      <c r="W9" s="185" t="s">
        <v>210</v>
      </c>
      <c r="X9" s="185" t="s">
        <v>210</v>
      </c>
      <c r="Y9" s="186" t="s">
        <v>212</v>
      </c>
      <c r="Z9" s="186" t="s">
        <v>212</v>
      </c>
      <c r="AA9" s="187" t="s">
        <v>214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55"/>
    </row>
    <row r="10" spans="1:251" x14ac:dyDescent="0.25">
      <c r="A10" s="251"/>
      <c r="B10" s="74" t="s">
        <v>12</v>
      </c>
      <c r="C10" s="81" t="s">
        <v>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 t="s">
        <v>10</v>
      </c>
      <c r="P10" s="17"/>
      <c r="Q10" s="17"/>
      <c r="R10" s="206" t="s">
        <v>194</v>
      </c>
      <c r="S10" s="185" t="s">
        <v>210</v>
      </c>
      <c r="T10" s="185" t="s">
        <v>210</v>
      </c>
      <c r="U10" s="116" t="s">
        <v>193</v>
      </c>
      <c r="V10" s="116" t="s">
        <v>193</v>
      </c>
      <c r="W10" s="185" t="s">
        <v>210</v>
      </c>
      <c r="X10" s="185" t="s">
        <v>210</v>
      </c>
      <c r="Y10" s="186" t="s">
        <v>212</v>
      </c>
      <c r="Z10" s="186" t="s">
        <v>212</v>
      </c>
      <c r="AA10" s="187" t="s">
        <v>214</v>
      </c>
      <c r="AB10" s="17"/>
      <c r="AC10" s="17"/>
      <c r="AD10" s="17"/>
      <c r="AE10" s="17"/>
      <c r="AF10" s="17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64" t="s">
        <v>136</v>
      </c>
    </row>
    <row r="11" spans="1:251" x14ac:dyDescent="0.25">
      <c r="A11" s="251"/>
      <c r="B11" s="74" t="s">
        <v>13</v>
      </c>
      <c r="C11" s="81" t="s">
        <v>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 t="s">
        <v>10</v>
      </c>
      <c r="P11" s="17"/>
      <c r="Q11" s="17"/>
      <c r="R11" s="206" t="s">
        <v>194</v>
      </c>
      <c r="S11" s="185" t="s">
        <v>210</v>
      </c>
      <c r="T11" s="185" t="s">
        <v>210</v>
      </c>
      <c r="U11" s="116" t="s">
        <v>193</v>
      </c>
      <c r="V11" s="116" t="s">
        <v>193</v>
      </c>
      <c r="W11" s="185" t="s">
        <v>210</v>
      </c>
      <c r="X11" s="185" t="s">
        <v>210</v>
      </c>
      <c r="Y11" s="186" t="s">
        <v>212</v>
      </c>
      <c r="Z11" s="186" t="s">
        <v>212</v>
      </c>
      <c r="AA11" s="187" t="s">
        <v>214</v>
      </c>
      <c r="AB11" s="17"/>
      <c r="AC11" s="17"/>
      <c r="AD11" s="17"/>
      <c r="AE11" s="17"/>
      <c r="AF11" s="17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64" t="s">
        <v>136</v>
      </c>
    </row>
    <row r="12" spans="1:251" x14ac:dyDescent="0.25">
      <c r="A12" s="251"/>
      <c r="B12" s="77" t="s">
        <v>19</v>
      </c>
      <c r="C12" s="86" t="s">
        <v>20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206" t="s">
        <v>194</v>
      </c>
      <c r="S12" s="185" t="s">
        <v>210</v>
      </c>
      <c r="T12" s="185" t="s">
        <v>210</v>
      </c>
      <c r="U12" s="116" t="s">
        <v>193</v>
      </c>
      <c r="V12" s="116" t="s">
        <v>193</v>
      </c>
      <c r="W12" s="185" t="s">
        <v>210</v>
      </c>
      <c r="X12" s="185" t="s">
        <v>210</v>
      </c>
      <c r="Y12" s="186" t="s">
        <v>212</v>
      </c>
      <c r="Z12" s="186" t="s">
        <v>212</v>
      </c>
      <c r="AA12" s="187" t="s">
        <v>214</v>
      </c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59"/>
    </row>
    <row r="13" spans="1:251" ht="19.5" x14ac:dyDescent="0.25">
      <c r="A13" s="251"/>
      <c r="B13" s="77" t="s">
        <v>21</v>
      </c>
      <c r="C13" s="86" t="s">
        <v>22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206" t="s">
        <v>194</v>
      </c>
      <c r="S13" s="185" t="s">
        <v>210</v>
      </c>
      <c r="T13" s="185" t="s">
        <v>210</v>
      </c>
      <c r="U13" s="116" t="s">
        <v>193</v>
      </c>
      <c r="V13" s="116" t="s">
        <v>193</v>
      </c>
      <c r="W13" s="185" t="s">
        <v>210</v>
      </c>
      <c r="X13" s="185" t="s">
        <v>210</v>
      </c>
      <c r="Y13" s="186" t="s">
        <v>212</v>
      </c>
      <c r="Z13" s="186" t="s">
        <v>212</v>
      </c>
      <c r="AA13" s="187" t="s">
        <v>214</v>
      </c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59"/>
    </row>
    <row r="14" spans="1:251" x14ac:dyDescent="0.25">
      <c r="A14" s="251"/>
      <c r="B14" s="74" t="s">
        <v>53</v>
      </c>
      <c r="C14" s="81" t="s">
        <v>54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90" t="s">
        <v>139</v>
      </c>
      <c r="S14" s="185" t="s">
        <v>210</v>
      </c>
      <c r="T14" s="185" t="s">
        <v>210</v>
      </c>
      <c r="U14" s="116" t="s">
        <v>193</v>
      </c>
      <c r="V14" s="116" t="s">
        <v>193</v>
      </c>
      <c r="W14" s="185" t="s">
        <v>210</v>
      </c>
      <c r="X14" s="185" t="s">
        <v>210</v>
      </c>
      <c r="Y14" s="186" t="s">
        <v>212</v>
      </c>
      <c r="Z14" s="186" t="s">
        <v>212</v>
      </c>
      <c r="AA14" s="187" t="s">
        <v>214</v>
      </c>
      <c r="AB14" s="17"/>
      <c r="AC14" s="17"/>
      <c r="AD14" s="17"/>
      <c r="AE14" s="17"/>
      <c r="AF14" s="17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64" t="s">
        <v>137</v>
      </c>
    </row>
    <row r="15" spans="1:251" x14ac:dyDescent="0.25">
      <c r="A15" s="251"/>
      <c r="B15" s="77" t="s">
        <v>123</v>
      </c>
      <c r="C15" s="86" t="s">
        <v>33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206" t="s">
        <v>194</v>
      </c>
      <c r="S15" s="185" t="s">
        <v>210</v>
      </c>
      <c r="T15" s="185" t="s">
        <v>210</v>
      </c>
      <c r="U15" s="116" t="s">
        <v>193</v>
      </c>
      <c r="V15" s="116" t="s">
        <v>193</v>
      </c>
      <c r="W15" s="185" t="s">
        <v>210</v>
      </c>
      <c r="X15" s="185" t="s">
        <v>210</v>
      </c>
      <c r="Y15" s="186" t="s">
        <v>212</v>
      </c>
      <c r="Z15" s="186" t="s">
        <v>212</v>
      </c>
      <c r="AA15" s="187" t="s">
        <v>214</v>
      </c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59"/>
    </row>
    <row r="16" spans="1:251" ht="19.5" x14ac:dyDescent="0.25">
      <c r="A16" s="251"/>
      <c r="B16" s="166" t="s">
        <v>124</v>
      </c>
      <c r="C16" s="167" t="s">
        <v>56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190" t="s">
        <v>238</v>
      </c>
      <c r="S16" s="185" t="s">
        <v>210</v>
      </c>
      <c r="T16" s="185" t="s">
        <v>210</v>
      </c>
      <c r="U16" s="116" t="s">
        <v>193</v>
      </c>
      <c r="V16" s="116" t="s">
        <v>193</v>
      </c>
      <c r="W16" s="185" t="s">
        <v>210</v>
      </c>
      <c r="X16" s="185" t="s">
        <v>210</v>
      </c>
      <c r="Y16" s="186" t="s">
        <v>212</v>
      </c>
      <c r="Z16" s="186" t="s">
        <v>212</v>
      </c>
      <c r="AA16" s="187" t="s">
        <v>214</v>
      </c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64" t="s">
        <v>137</v>
      </c>
    </row>
    <row r="17" spans="1:56" ht="27.75" customHeight="1" x14ac:dyDescent="0.25">
      <c r="A17" s="251"/>
      <c r="B17" s="164" t="s">
        <v>34</v>
      </c>
      <c r="C17" s="165" t="s">
        <v>63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17" t="s">
        <v>10</v>
      </c>
      <c r="R17" s="206" t="s">
        <v>194</v>
      </c>
      <c r="S17" s="185" t="s">
        <v>210</v>
      </c>
      <c r="T17" s="185" t="s">
        <v>210</v>
      </c>
      <c r="U17" s="116" t="s">
        <v>193</v>
      </c>
      <c r="V17" s="116" t="s">
        <v>193</v>
      </c>
      <c r="W17" s="185" t="s">
        <v>210</v>
      </c>
      <c r="X17" s="185" t="s">
        <v>210</v>
      </c>
      <c r="Y17" s="186" t="s">
        <v>212</v>
      </c>
      <c r="Z17" s="186" t="s">
        <v>212</v>
      </c>
      <c r="AA17" s="187" t="s">
        <v>214</v>
      </c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64" t="s">
        <v>136</v>
      </c>
    </row>
    <row r="18" spans="1:56" ht="19.5" x14ac:dyDescent="0.25">
      <c r="A18" s="251"/>
      <c r="B18" s="77" t="s">
        <v>126</v>
      </c>
      <c r="C18" s="90" t="s">
        <v>64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190" t="s">
        <v>238</v>
      </c>
      <c r="S18" s="185" t="s">
        <v>210</v>
      </c>
      <c r="T18" s="185" t="s">
        <v>210</v>
      </c>
      <c r="U18" s="116" t="s">
        <v>193</v>
      </c>
      <c r="V18" s="116" t="s">
        <v>193</v>
      </c>
      <c r="W18" s="185" t="s">
        <v>210</v>
      </c>
      <c r="X18" s="185" t="s">
        <v>210</v>
      </c>
      <c r="Y18" s="186" t="s">
        <v>212</v>
      </c>
      <c r="Z18" s="186" t="s">
        <v>212</v>
      </c>
      <c r="AA18" s="187" t="s">
        <v>214</v>
      </c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64" t="s">
        <v>137</v>
      </c>
    </row>
    <row r="19" spans="1:56" ht="16.5" x14ac:dyDescent="0.25">
      <c r="A19" s="251"/>
      <c r="B19" s="74" t="s">
        <v>35</v>
      </c>
      <c r="C19" s="81" t="s">
        <v>65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10</v>
      </c>
      <c r="P19" s="17"/>
      <c r="Q19" s="17"/>
      <c r="R19" s="206" t="s">
        <v>194</v>
      </c>
      <c r="S19" s="185" t="s">
        <v>210</v>
      </c>
      <c r="T19" s="185" t="s">
        <v>210</v>
      </c>
      <c r="U19" s="116" t="s">
        <v>193</v>
      </c>
      <c r="V19" s="116" t="s">
        <v>193</v>
      </c>
      <c r="W19" s="185" t="s">
        <v>210</v>
      </c>
      <c r="X19" s="185" t="s">
        <v>210</v>
      </c>
      <c r="Y19" s="186" t="s">
        <v>212</v>
      </c>
      <c r="Z19" s="186" t="s">
        <v>212</v>
      </c>
      <c r="AA19" s="187" t="s">
        <v>214</v>
      </c>
      <c r="AB19" s="17"/>
      <c r="AC19" s="17"/>
      <c r="AD19" s="17"/>
      <c r="AE19" s="17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64" t="s">
        <v>136</v>
      </c>
    </row>
    <row r="20" spans="1:56" ht="19.5" customHeight="1" x14ac:dyDescent="0.25">
      <c r="A20" s="251"/>
      <c r="B20" s="74" t="s">
        <v>239</v>
      </c>
      <c r="C20" s="81" t="s">
        <v>63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 t="s">
        <v>10</v>
      </c>
      <c r="R20" s="206" t="s">
        <v>194</v>
      </c>
      <c r="S20" s="185" t="s">
        <v>210</v>
      </c>
      <c r="T20" s="185" t="s">
        <v>210</v>
      </c>
      <c r="U20" s="116" t="s">
        <v>193</v>
      </c>
      <c r="V20" s="116" t="s">
        <v>193</v>
      </c>
      <c r="W20" s="185" t="s">
        <v>210</v>
      </c>
      <c r="X20" s="185" t="s">
        <v>210</v>
      </c>
      <c r="Y20" s="186" t="s">
        <v>212</v>
      </c>
      <c r="Z20" s="186" t="s">
        <v>212</v>
      </c>
      <c r="AA20" s="187" t="s">
        <v>214</v>
      </c>
      <c r="AB20" s="17"/>
      <c r="AC20" s="17"/>
      <c r="AD20" s="17"/>
      <c r="AE20" s="17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64" t="s">
        <v>136</v>
      </c>
    </row>
    <row r="21" spans="1:56" ht="20.25" customHeight="1" x14ac:dyDescent="0.25">
      <c r="A21" s="251"/>
      <c r="B21" s="69" t="s">
        <v>68</v>
      </c>
      <c r="C21" s="57" t="s">
        <v>129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206" t="s">
        <v>194</v>
      </c>
      <c r="S21" s="185" t="s">
        <v>210</v>
      </c>
      <c r="T21" s="185" t="s">
        <v>210</v>
      </c>
      <c r="U21" s="116" t="s">
        <v>193</v>
      </c>
      <c r="V21" s="116" t="s">
        <v>193</v>
      </c>
      <c r="W21" s="185" t="s">
        <v>210</v>
      </c>
      <c r="X21" s="185" t="s">
        <v>210</v>
      </c>
      <c r="Y21" s="186" t="s">
        <v>212</v>
      </c>
      <c r="Z21" s="186" t="s">
        <v>212</v>
      </c>
      <c r="AA21" s="187" t="s">
        <v>214</v>
      </c>
      <c r="AB21" s="58"/>
      <c r="AC21" s="58"/>
      <c r="AD21" s="58"/>
      <c r="AE21" s="58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58"/>
      <c r="AT21" s="58"/>
      <c r="AU21" s="17"/>
      <c r="AV21" s="17"/>
      <c r="AW21" s="17"/>
      <c r="AX21" s="17"/>
      <c r="AY21" s="17"/>
      <c r="AZ21" s="17"/>
      <c r="BA21" s="17"/>
      <c r="BB21" s="17"/>
      <c r="BC21" s="17"/>
      <c r="BD21" s="64" t="s">
        <v>136</v>
      </c>
    </row>
    <row r="22" spans="1:56" ht="16.5" x14ac:dyDescent="0.25">
      <c r="A22" s="251"/>
      <c r="B22" s="69" t="s">
        <v>69</v>
      </c>
      <c r="C22" s="68" t="s">
        <v>66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206" t="s">
        <v>194</v>
      </c>
      <c r="S22" s="185" t="s">
        <v>210</v>
      </c>
      <c r="T22" s="185" t="s">
        <v>210</v>
      </c>
      <c r="U22" s="116" t="s">
        <v>193</v>
      </c>
      <c r="V22" s="116" t="s">
        <v>193</v>
      </c>
      <c r="W22" s="185" t="s">
        <v>210</v>
      </c>
      <c r="X22" s="185" t="s">
        <v>210</v>
      </c>
      <c r="Y22" s="186" t="s">
        <v>212</v>
      </c>
      <c r="Z22" s="186" t="s">
        <v>212</v>
      </c>
      <c r="AA22" s="187" t="s">
        <v>214</v>
      </c>
      <c r="AB22" s="58"/>
      <c r="AC22" s="58"/>
      <c r="AD22" s="58"/>
      <c r="AE22" s="58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64" t="s">
        <v>141</v>
      </c>
    </row>
    <row r="23" spans="1:56" ht="21.75" customHeight="1" x14ac:dyDescent="0.25">
      <c r="A23" s="251"/>
      <c r="B23" s="290" t="s">
        <v>242</v>
      </c>
      <c r="C23" s="291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06">
        <v>3</v>
      </c>
      <c r="S23" s="185" t="s">
        <v>210</v>
      </c>
      <c r="T23" s="185" t="s">
        <v>210</v>
      </c>
      <c r="U23" s="116" t="s">
        <v>193</v>
      </c>
      <c r="V23" s="116" t="s">
        <v>193</v>
      </c>
      <c r="W23" s="185" t="s">
        <v>210</v>
      </c>
      <c r="X23" s="185" t="s">
        <v>210</v>
      </c>
      <c r="Y23" s="186" t="s">
        <v>212</v>
      </c>
      <c r="Z23" s="186" t="s">
        <v>212</v>
      </c>
      <c r="AA23" s="187" t="s">
        <v>214</v>
      </c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5" t="s">
        <v>240</v>
      </c>
    </row>
  </sheetData>
  <mergeCells count="30">
    <mergeCell ref="BD3:BD8"/>
    <mergeCell ref="D5:BC5"/>
    <mergeCell ref="D7:BC7"/>
    <mergeCell ref="AD3:AG3"/>
    <mergeCell ref="AH3:AH4"/>
    <mergeCell ref="AI3:AK3"/>
    <mergeCell ref="AL3:AL4"/>
    <mergeCell ref="AM3:AP3"/>
    <mergeCell ref="AQ3:AQ4"/>
    <mergeCell ref="Q3:T3"/>
    <mergeCell ref="U3:U4"/>
    <mergeCell ref="V3:X3"/>
    <mergeCell ref="Y3:Y4"/>
    <mergeCell ref="Z3:AB3"/>
    <mergeCell ref="AC3:AC4"/>
    <mergeCell ref="D3:G3"/>
    <mergeCell ref="B23:C23"/>
    <mergeCell ref="B1:BB1"/>
    <mergeCell ref="A9:A23"/>
    <mergeCell ref="AR3:AT3"/>
    <mergeCell ref="AU3:AU4"/>
    <mergeCell ref="AV3:AY3"/>
    <mergeCell ref="AZ3:BC3"/>
    <mergeCell ref="A3:A8"/>
    <mergeCell ref="B3:B8"/>
    <mergeCell ref="C3:C8"/>
    <mergeCell ref="H3:H4"/>
    <mergeCell ref="I3:K3"/>
    <mergeCell ref="L3:L4"/>
    <mergeCell ref="M3:P3"/>
  </mergeCells>
  <pageMargins left="0.33" right="0.26" top="0.74803149606299213" bottom="0.4" header="0.31496062992125984" footer="0.31496062992125984"/>
  <pageSetup paperSize="9" scale="9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Титул</vt:lpstr>
      <vt:lpstr>1 курс</vt:lpstr>
      <vt:lpstr>2 курс</vt:lpstr>
      <vt:lpstr>3 курс</vt:lpstr>
      <vt:lpstr>4 курс</vt:lpstr>
      <vt:lpstr>1231</vt:lpstr>
      <vt:lpstr>2231</vt:lpstr>
      <vt:lpstr>3231</vt:lpstr>
      <vt:lpstr>4231</vt:lpstr>
      <vt:lpstr>Лист5</vt:lpstr>
      <vt:lpstr>'2 курс'!Заголовки_для_печати</vt:lpstr>
      <vt:lpstr>'4 курс'!Область_печати</vt:lpstr>
    </vt:vector>
  </TitlesOfParts>
  <Company>Ingenuity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</dc:creator>
  <cp:lastModifiedBy>Куликова</cp:lastModifiedBy>
  <cp:lastPrinted>2019-08-02T05:15:38Z</cp:lastPrinted>
  <dcterms:created xsi:type="dcterms:W3CDTF">2014-09-11T06:09:15Z</dcterms:created>
  <dcterms:modified xsi:type="dcterms:W3CDTF">2020-04-30T08:14:58Z</dcterms:modified>
</cp:coreProperties>
</file>